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0"/>
  </bookViews>
  <sheets>
    <sheet name="janeiro" sheetId="1" state="visible" r:id="rId2"/>
    <sheet name="fevereiro" sheetId="2" state="visible" r:id="rId3"/>
    <sheet name="março" sheetId="3" state="visible" r:id="rId4"/>
    <sheet name="abril" sheetId="4" state="visible" r:id="rId5"/>
    <sheet name="maio" sheetId="5" state="visible" r:id="rId6"/>
    <sheet name="junho" sheetId="6" state="visible" r:id="rId7"/>
    <sheet name="julho" sheetId="7" state="visible" r:id="rId8"/>
    <sheet name="agosto" sheetId="8" state="visible" r:id="rId9"/>
    <sheet name="setembro" sheetId="9" state="visible" r:id="rId10"/>
    <sheet name="outubro" sheetId="10" state="visible" r:id="rId11"/>
    <sheet name="novembro" sheetId="11" state="visible" r:id="rId12"/>
    <sheet name="dezembro" sheetId="12" state="visible" r:id="rId13"/>
    <sheet name="Plan3" sheetId="13" state="visible" r:id="rId1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<sst xmlns="http://schemas.openxmlformats.org/spreadsheetml/2006/main" count="660" uniqueCount="51">
  <si>
    <t xml:space="preserve">JANEIRO / 2022</t>
  </si>
  <si>
    <t xml:space="preserve">CNPJ 
TERCEIRIZADO</t>
  </si>
  <si>
    <t xml:space="preserve">VALOR PAGO</t>
  </si>
  <si>
    <t xml:space="preserve">AÇÃO DE REGRESSO</t>
  </si>
  <si>
    <t xml:space="preserve">VALOR DA RETENÇÃO CONTRATUAL, SE HOUVER</t>
  </si>
  <si>
    <t xml:space="preserve">RPV</t>
  </si>
  <si>
    <t xml:space="preserve">44.164.606/0001-38</t>
  </si>
  <si>
    <t xml:space="preserve">AÇÃO EM ANDAMENTO</t>
  </si>
  <si>
    <t xml:space="preserve">NÃO HOUVE</t>
  </si>
  <si>
    <t xml:space="preserve">64.852.114/00001-42</t>
  </si>
  <si>
    <t xml:space="preserve">PRECATÓRIO</t>
  </si>
  <si>
    <t xml:space="preserve">FEVEREIRO / 2022</t>
  </si>
  <si>
    <t xml:space="preserve">00.594.128/0001-20</t>
  </si>
  <si>
    <t xml:space="preserve">61.069.050/0001-10</t>
  </si>
  <si>
    <t xml:space="preserve">13.304.559/0001-57</t>
  </si>
  <si>
    <t xml:space="preserve">64.852.114/0001-42</t>
  </si>
  <si>
    <t xml:space="preserve">22.172.215/0001-22</t>
  </si>
  <si>
    <t xml:space="preserve">44.164.606/0036-68</t>
  </si>
  <si>
    <t xml:space="preserve">MARÇO / 2022</t>
  </si>
  <si>
    <t xml:space="preserve">07.460.916/0001-73</t>
  </si>
  <si>
    <t xml:space="preserve">00.623.242/0001-31</t>
  </si>
  <si>
    <t xml:space="preserve">15.186.573/0001-29</t>
  </si>
  <si>
    <t xml:space="preserve">09.403.899/0001-68</t>
  </si>
  <si>
    <t xml:space="preserve">09.627.870/0001-60</t>
  </si>
  <si>
    <t xml:space="preserve">06.969.781/0001-03</t>
  </si>
  <si>
    <t xml:space="preserve">ABRIL / 2022</t>
  </si>
  <si>
    <t xml:space="preserve">MAIO / 2022</t>
  </si>
  <si>
    <t xml:space="preserve">47.718.697/0001-02</t>
  </si>
  <si>
    <t xml:space="preserve">62.436.282/0001-21 / 44.164.606/0036-68</t>
  </si>
  <si>
    <t xml:space="preserve">08.172.875/0001-82</t>
  </si>
  <si>
    <t xml:space="preserve">09.185.894/0001-06</t>
  </si>
  <si>
    <t xml:space="preserve">71.485.056/0001-21</t>
  </si>
  <si>
    <t xml:space="preserve">03.887.856/0001-19</t>
  </si>
  <si>
    <t xml:space="preserve">07.447.720/0001-49</t>
  </si>
  <si>
    <t xml:space="preserve">62.436.282/0001-21 </t>
  </si>
  <si>
    <t xml:space="preserve">57.940.363/0001-24</t>
  </si>
  <si>
    <t xml:space="preserve">46.729.257/0001-80</t>
  </si>
  <si>
    <t xml:space="preserve">45.403.631/0001-90</t>
  </si>
  <si>
    <t xml:space="preserve">JUNHO / 2022</t>
  </si>
  <si>
    <t xml:space="preserve">JULHO / 2022</t>
  </si>
  <si>
    <t xml:space="preserve">AGOSTO / 2022</t>
  </si>
  <si>
    <t xml:space="preserve">14.999.138/0001-50</t>
  </si>
  <si>
    <t xml:space="preserve">26.465.691/0001-92</t>
  </si>
  <si>
    <t xml:space="preserve">71.858.880/0001-80</t>
  </si>
  <si>
    <t xml:space="preserve">12.777.584/0001-95</t>
  </si>
  <si>
    <t xml:space="preserve">SETEMBRO / 2022</t>
  </si>
  <si>
    <t xml:space="preserve">OUTUBRO / 2022</t>
  </si>
  <si>
    <t xml:space="preserve">06.983.541/0001-63</t>
  </si>
  <si>
    <t xml:space="preserve">NOVEMBRO / 2022</t>
  </si>
  <si>
    <t xml:space="preserve">46.729.257/001-80</t>
  </si>
  <si>
    <t xml:space="preserve">DEZEMBRO / 2022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</si>
</sst>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/m/yyyy"/>
    <numFmt numFmtId="167" formatCode="_-&quot;R$ &quot;* #,##0.00_-;&quot;-R$ &quot;* #,##0.00_-;_-&quot;R$ &quot;* \-??_-;_-@_-"/>
    <numFmt numFmtId="168" formatCode="_-* #,##0.00_-;\-* #,##0.00_-;_-* \-??_-;_-@_-"/>
    <numFmt numFmtId="169" formatCode="#,##0.00;[RED]#,##0.00"/>
    <numFmt numFmtId="170" formatCode="#,##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2.71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0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6</v>
      </c>
      <c r="C5" s="6" t="n">
        <v>10588.99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6</v>
      </c>
      <c r="C6" s="6" t="n">
        <f aca="false">19946.54+200.86</f>
        <v>20147.4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6</v>
      </c>
      <c r="C7" s="6" t="n">
        <v>2630.83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6</v>
      </c>
      <c r="C8" s="6" t="n">
        <v>636.27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9</v>
      </c>
      <c r="C9" s="6" t="n">
        <f aca="false">28445.23+4290.65+776.05</f>
        <v>33511.93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9</v>
      </c>
      <c r="C10" s="6" t="n">
        <f aca="false">33262.35+2650.49+5472.11</f>
        <v>41384.95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/>
      <c r="C11" s="8"/>
      <c r="D11" s="7"/>
      <c r="E11" s="7"/>
    </row>
    <row r="12" customFormat="false" ht="19.5" hidden="false" customHeight="false" outlineLevel="0" collapsed="false">
      <c r="B12" s="4" t="s">
        <v>10</v>
      </c>
      <c r="C12" s="4"/>
      <c r="D12" s="4"/>
      <c r="E12" s="4"/>
    </row>
    <row r="13" customFormat="false" ht="15.75" hidden="false" customHeight="false" outlineLevel="0" collapsed="false">
      <c r="B13" s="5"/>
      <c r="C13" s="9"/>
      <c r="D13" s="10"/>
      <c r="E13" s="11"/>
    </row>
  </sheetData>
  <mergeCells count="3">
    <mergeCell ref="B2:E2"/>
    <mergeCell ref="B4:E4"/>
    <mergeCell ref="B12:E1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46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47</v>
      </c>
      <c r="C5" s="6" t="n">
        <v>17088.91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6</v>
      </c>
      <c r="C6" s="6" t="n">
        <v>14577.56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6</v>
      </c>
      <c r="C7" s="6" t="n">
        <v>29735.49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15</v>
      </c>
      <c r="C8" s="6" t="n">
        <v>26132.9</v>
      </c>
      <c r="D8" s="7" t="s">
        <v>7</v>
      </c>
      <c r="E8" s="7" t="s">
        <v>8</v>
      </c>
    </row>
    <row r="9" customFormat="false" ht="15" hidden="false" customHeight="false" outlineLevel="0" collapsed="false">
      <c r="B9" s="21" t="s">
        <v>15</v>
      </c>
      <c r="C9" s="14" t="n">
        <v>30131.08</v>
      </c>
      <c r="D9" s="7" t="s">
        <v>7</v>
      </c>
      <c r="E9" s="7" t="s">
        <v>8</v>
      </c>
    </row>
    <row r="10" customFormat="false" ht="15" hidden="false" customHeight="false" outlineLevel="0" collapsed="false">
      <c r="B10" s="17" t="s">
        <v>12</v>
      </c>
      <c r="C10" s="6" t="n">
        <v>835.39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17" t="s">
        <v>12</v>
      </c>
      <c r="C11" s="6" t="n">
        <v>835.39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17" t="s">
        <v>12</v>
      </c>
      <c r="C12" s="6" t="n">
        <v>434.36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17" t="s">
        <v>12</v>
      </c>
      <c r="C13" s="6" t="n">
        <v>835.39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17" t="s">
        <v>12</v>
      </c>
      <c r="C14" s="6" t="n">
        <v>835.39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17" t="s">
        <v>12</v>
      </c>
      <c r="C15" s="6" t="n">
        <v>354.12</v>
      </c>
      <c r="D15" s="7" t="s">
        <v>7</v>
      </c>
      <c r="E15" s="7" t="s">
        <v>8</v>
      </c>
    </row>
    <row r="16" customFormat="false" ht="15" hidden="false" customHeight="false" outlineLevel="0" collapsed="false">
      <c r="B16" s="17" t="s">
        <v>12</v>
      </c>
      <c r="C16" s="6" t="n">
        <v>835.39</v>
      </c>
      <c r="D16" s="7" t="s">
        <v>7</v>
      </c>
      <c r="E16" s="7" t="s">
        <v>8</v>
      </c>
    </row>
    <row r="17" customFormat="false" ht="15" hidden="false" customHeight="false" outlineLevel="0" collapsed="false">
      <c r="B17" s="17" t="s">
        <v>12</v>
      </c>
      <c r="C17" s="6" t="n">
        <v>735.28</v>
      </c>
      <c r="D17" s="7" t="s">
        <v>7</v>
      </c>
      <c r="E17" s="7" t="s">
        <v>8</v>
      </c>
    </row>
    <row r="18" customFormat="false" ht="15" hidden="false" customHeight="false" outlineLevel="0" collapsed="false">
      <c r="B18" s="17" t="s">
        <v>12</v>
      </c>
      <c r="C18" s="6" t="n">
        <v>835.39</v>
      </c>
      <c r="D18" s="7" t="s">
        <v>7</v>
      </c>
      <c r="E18" s="7" t="s">
        <v>8</v>
      </c>
    </row>
    <row r="19" customFormat="false" ht="15" hidden="false" customHeight="false" outlineLevel="0" collapsed="false">
      <c r="B19" s="17" t="s">
        <v>12</v>
      </c>
      <c r="C19" s="6" t="n">
        <v>835.39</v>
      </c>
      <c r="D19" s="7" t="s">
        <v>7</v>
      </c>
      <c r="E19" s="7" t="s">
        <v>8</v>
      </c>
    </row>
    <row r="20" customFormat="false" ht="15" hidden="false" customHeight="false" outlineLevel="0" collapsed="false">
      <c r="B20" s="17" t="s">
        <v>12</v>
      </c>
      <c r="C20" s="6" t="n">
        <v>835.39</v>
      </c>
      <c r="D20" s="7" t="s">
        <v>7</v>
      </c>
      <c r="E20" s="7" t="s">
        <v>8</v>
      </c>
    </row>
    <row r="21" customFormat="false" ht="15" hidden="false" customHeight="false" outlineLevel="0" collapsed="false">
      <c r="B21" s="17" t="s">
        <v>12</v>
      </c>
      <c r="C21" s="6" t="n">
        <v>835.39</v>
      </c>
      <c r="D21" s="7" t="s">
        <v>7</v>
      </c>
      <c r="E21" s="7" t="s">
        <v>8</v>
      </c>
    </row>
    <row r="22" customFormat="false" ht="15" hidden="false" customHeight="false" outlineLevel="0" collapsed="false">
      <c r="B22" s="17" t="s">
        <v>12</v>
      </c>
      <c r="C22" s="6" t="n">
        <v>515.57</v>
      </c>
      <c r="D22" s="7" t="s">
        <v>7</v>
      </c>
      <c r="E22" s="7" t="s">
        <v>8</v>
      </c>
    </row>
    <row r="23" customFormat="false" ht="15" hidden="false" customHeight="false" outlineLevel="0" collapsed="false">
      <c r="B23" s="17" t="s">
        <v>12</v>
      </c>
      <c r="C23" s="6" t="n">
        <v>638.75</v>
      </c>
      <c r="D23" s="7" t="s">
        <v>7</v>
      </c>
      <c r="E23" s="7" t="s">
        <v>8</v>
      </c>
    </row>
    <row r="24" customFormat="false" ht="15" hidden="false" customHeight="false" outlineLevel="0" collapsed="false">
      <c r="B24" s="17" t="s">
        <v>12</v>
      </c>
      <c r="C24" s="6" t="n">
        <v>1043.71</v>
      </c>
      <c r="D24" s="7" t="s">
        <v>7</v>
      </c>
      <c r="E24" s="7" t="s">
        <v>8</v>
      </c>
    </row>
    <row r="25" customFormat="false" ht="15" hidden="false" customHeight="false" outlineLevel="0" collapsed="false">
      <c r="B25" s="17" t="s">
        <v>12</v>
      </c>
      <c r="C25" s="6" t="n">
        <v>1042.89</v>
      </c>
      <c r="D25" s="7" t="s">
        <v>7</v>
      </c>
      <c r="E25" s="7" t="s">
        <v>8</v>
      </c>
    </row>
    <row r="26" customFormat="false" ht="15" hidden="false" customHeight="false" outlineLevel="0" collapsed="false">
      <c r="B26" s="17" t="s">
        <v>12</v>
      </c>
      <c r="C26" s="6" t="n">
        <v>228.85</v>
      </c>
      <c r="D26" s="7" t="s">
        <v>7</v>
      </c>
      <c r="E26" s="7" t="s">
        <v>8</v>
      </c>
    </row>
    <row r="27" customFormat="false" ht="15" hidden="false" customHeight="false" outlineLevel="0" collapsed="false">
      <c r="B27" s="17" t="s">
        <v>12</v>
      </c>
      <c r="C27" s="6" t="n">
        <v>1403.87</v>
      </c>
      <c r="D27" s="7" t="s">
        <v>7</v>
      </c>
      <c r="E27" s="7" t="s">
        <v>8</v>
      </c>
    </row>
    <row r="28" customFormat="false" ht="15" hidden="false" customHeight="false" outlineLevel="0" collapsed="false">
      <c r="B28" s="22"/>
      <c r="C28" s="22"/>
      <c r="D28" s="7"/>
      <c r="E28" s="7"/>
    </row>
    <row r="29" customFormat="false" ht="19.5" hidden="false" customHeight="false" outlineLevel="0" collapsed="false">
      <c r="B29" s="4" t="s">
        <v>10</v>
      </c>
      <c r="C29" s="4"/>
      <c r="D29" s="4"/>
      <c r="E29" s="4"/>
    </row>
    <row r="30" customFormat="false" ht="15" hidden="false" customHeight="false" outlineLevel="0" collapsed="false">
      <c r="B30" s="19"/>
      <c r="C30" s="6"/>
      <c r="D30" s="7"/>
      <c r="E30" s="7"/>
    </row>
    <row r="31" customFormat="false" ht="15" hidden="false" customHeight="false" outlineLevel="0" collapsed="false">
      <c r="B31" s="5"/>
      <c r="C31" s="6"/>
      <c r="D31" s="7"/>
      <c r="E31" s="7"/>
    </row>
  </sheetData>
  <mergeCells count="3">
    <mergeCell ref="B2:E2"/>
    <mergeCell ref="B4:E4"/>
    <mergeCell ref="B29:E2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48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22" t="s">
        <v>49</v>
      </c>
      <c r="C5" s="18" t="n">
        <f aca="false">2298.38+1856.55</f>
        <v>4154.93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23</v>
      </c>
      <c r="C6" s="6" t="n">
        <v>39893.47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22</v>
      </c>
      <c r="C7" s="6" t="n">
        <v>1401.97</v>
      </c>
      <c r="D7" s="7" t="s">
        <v>7</v>
      </c>
      <c r="E7" s="7" t="s">
        <v>8</v>
      </c>
    </row>
    <row r="8" customFormat="false" ht="15" hidden="false" customHeight="false" outlineLevel="0" collapsed="false">
      <c r="B8" s="21" t="s">
        <v>9</v>
      </c>
      <c r="C8" s="6" t="n">
        <v>1254.83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6</v>
      </c>
      <c r="C9" s="6" t="n">
        <f aca="false">3310.28+297.7</f>
        <v>3607.98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22</v>
      </c>
      <c r="C10" s="6" t="n">
        <v>20952.83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/>
      <c r="C11" s="6"/>
      <c r="D11" s="7"/>
      <c r="E11" s="7"/>
    </row>
    <row r="12" customFormat="false" ht="19.5" hidden="false" customHeight="false" outlineLevel="0" collapsed="false">
      <c r="B12" s="4" t="s">
        <v>10</v>
      </c>
      <c r="C12" s="4"/>
      <c r="D12" s="4"/>
      <c r="E12" s="4"/>
    </row>
    <row r="13" customFormat="false" ht="15" hidden="false" customHeight="false" outlineLevel="0" collapsed="false">
      <c r="B13" s="5"/>
      <c r="C13" s="6"/>
      <c r="D13" s="7"/>
      <c r="E13" s="7"/>
    </row>
  </sheetData>
  <mergeCells count="3">
    <mergeCell ref="B2:E2"/>
    <mergeCell ref="B4:E4"/>
    <mergeCell ref="B12:E1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50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/>
      <c r="C5" s="14"/>
      <c r="D5" s="7"/>
      <c r="E5" s="7"/>
    </row>
    <row r="6" customFormat="false" ht="15" hidden="false" customHeight="false" outlineLevel="0" collapsed="false">
      <c r="B6" s="17"/>
      <c r="C6" s="14"/>
      <c r="D6" s="7"/>
      <c r="E6" s="7"/>
    </row>
    <row r="7" customFormat="false" ht="15" hidden="false" customHeight="false" outlineLevel="0" collapsed="false">
      <c r="B7" s="5"/>
      <c r="C7" s="14"/>
      <c r="D7" s="7"/>
      <c r="E7" s="7"/>
    </row>
    <row r="8" customFormat="false" ht="15" hidden="false" customHeight="false" outlineLevel="0" collapsed="false">
      <c r="B8" s="17"/>
      <c r="C8" s="14"/>
      <c r="D8" s="7"/>
      <c r="E8" s="7"/>
    </row>
    <row r="9" customFormat="false" ht="15" hidden="false" customHeight="false" outlineLevel="0" collapsed="false">
      <c r="B9" s="5"/>
      <c r="C9" s="14"/>
      <c r="D9" s="7"/>
      <c r="E9" s="7"/>
    </row>
    <row r="10" customFormat="false" ht="15" hidden="false" customHeight="false" outlineLevel="0" collapsed="false">
      <c r="B10" s="17"/>
      <c r="C10" s="14"/>
      <c r="D10" s="7"/>
      <c r="E10" s="7"/>
    </row>
    <row r="11" customFormat="false" ht="15" hidden="false" customHeight="false" outlineLevel="0" collapsed="false">
      <c r="B11" s="5"/>
      <c r="C11" s="14"/>
      <c r="D11" s="7"/>
      <c r="E11" s="7"/>
    </row>
    <row r="12" customFormat="false" ht="15" hidden="false" customHeight="false" outlineLevel="0" collapsed="false">
      <c r="B12" s="5"/>
      <c r="C12" s="6"/>
      <c r="D12" s="7"/>
      <c r="E12" s="7"/>
    </row>
    <row r="13" customFormat="false" ht="15" hidden="false" customHeight="false" outlineLevel="0" collapsed="false">
      <c r="B13" s="17"/>
      <c r="C13" s="6"/>
      <c r="D13" s="7"/>
      <c r="E13" s="7"/>
    </row>
    <row r="14" customFormat="false" ht="15" hidden="false" customHeight="false" outlineLevel="0" collapsed="false">
      <c r="B14" s="17"/>
      <c r="C14" s="6"/>
      <c r="D14" s="7"/>
      <c r="E14" s="7"/>
    </row>
    <row r="15" customFormat="false" ht="15" hidden="false" customHeight="false" outlineLevel="0" collapsed="false">
      <c r="B15" s="17"/>
      <c r="C15" s="6"/>
      <c r="D15" s="7"/>
      <c r="E15" s="7"/>
    </row>
    <row r="16" customFormat="false" ht="15" hidden="false" customHeight="false" outlineLevel="0" collapsed="false">
      <c r="B16" s="17"/>
      <c r="C16" s="6"/>
      <c r="D16" s="7"/>
      <c r="E16" s="7"/>
    </row>
    <row r="17" customFormat="false" ht="15" hidden="false" customHeight="false" outlineLevel="0" collapsed="false">
      <c r="B17" s="17"/>
      <c r="C17" s="6"/>
      <c r="D17" s="7"/>
      <c r="E17" s="7"/>
    </row>
    <row r="18" customFormat="false" ht="15" hidden="false" customHeight="false" outlineLevel="0" collapsed="false">
      <c r="B18" s="13"/>
      <c r="C18" s="14"/>
      <c r="D18" s="7"/>
      <c r="E18" s="7"/>
    </row>
    <row r="19" customFormat="false" ht="15" hidden="false" customHeight="false" outlineLevel="0" collapsed="false">
      <c r="B19" s="13"/>
      <c r="C19" s="14"/>
      <c r="D19" s="7"/>
      <c r="E19" s="7"/>
    </row>
    <row r="20" customFormat="false" ht="15" hidden="false" customHeight="false" outlineLevel="0" collapsed="false">
      <c r="B20" s="13"/>
      <c r="C20" s="14"/>
      <c r="D20" s="7"/>
      <c r="E20" s="7"/>
    </row>
    <row r="21" customFormat="false" ht="15" hidden="false" customHeight="false" outlineLevel="0" collapsed="false">
      <c r="B21" s="13"/>
      <c r="C21" s="14"/>
      <c r="D21" s="7"/>
      <c r="E21" s="7"/>
    </row>
    <row r="22" customFormat="false" ht="15" hidden="false" customHeight="false" outlineLevel="0" collapsed="false">
      <c r="B22" s="13"/>
      <c r="C22" s="14"/>
      <c r="D22" s="7"/>
      <c r="E22" s="7"/>
    </row>
    <row r="23" customFormat="false" ht="15" hidden="false" customHeight="false" outlineLevel="0" collapsed="false">
      <c r="B23" s="13"/>
      <c r="C23" s="14"/>
      <c r="D23" s="7"/>
      <c r="E23" s="7"/>
    </row>
    <row r="24" customFormat="false" ht="15" hidden="false" customHeight="false" outlineLevel="0" collapsed="false">
      <c r="B24" s="5"/>
      <c r="C24" s="6"/>
      <c r="D24" s="7"/>
      <c r="E24" s="7"/>
    </row>
    <row r="25" customFormat="false" ht="19.5" hidden="false" customHeight="false" outlineLevel="0" collapsed="false">
      <c r="B25" s="4" t="s">
        <v>10</v>
      </c>
      <c r="C25" s="4"/>
      <c r="D25" s="4"/>
      <c r="E25" s="4"/>
    </row>
    <row r="26" customFormat="false" ht="15" hidden="false" customHeight="false" outlineLevel="0" collapsed="false">
      <c r="B26" s="5"/>
      <c r="C26" s="6"/>
      <c r="D26" s="7"/>
      <c r="E26" s="7"/>
    </row>
  </sheetData>
  <mergeCells count="3">
    <mergeCell ref="B2:E2"/>
    <mergeCell ref="B4:E4"/>
    <mergeCell ref="B25:E25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3" activeCellId="0" sqref="H13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11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6</v>
      </c>
      <c r="C5" s="6" t="n">
        <f aca="false">15287.82+1606.79</f>
        <v>16894.61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12</v>
      </c>
      <c r="C6" s="6" t="n">
        <f aca="false">918.88+1301.69</f>
        <v>2220.57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13</v>
      </c>
      <c r="C7" s="6" t="n">
        <f aca="false">10532.69+1745.63</f>
        <v>12278.32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14</v>
      </c>
      <c r="C8" s="6" t="n">
        <v>12361.23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15</v>
      </c>
      <c r="C9" s="6" t="n">
        <f aca="false">9496.93+1424.54</f>
        <v>10921.47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16</v>
      </c>
      <c r="C10" s="6" t="n">
        <v>32626.29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6</v>
      </c>
      <c r="C11" s="6" t="n">
        <v>2281.34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 t="s">
        <v>6</v>
      </c>
      <c r="C12" s="6" t="n">
        <f aca="false">34945.83+4891.24+320.3</f>
        <v>40157.37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 t="s">
        <v>17</v>
      </c>
      <c r="C13" s="6" t="n">
        <f aca="false">11159.07+1056.1+619.28</f>
        <v>12834.45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5" t="s">
        <v>15</v>
      </c>
      <c r="C14" s="6" t="n">
        <f aca="false">34029.17+5138.73+686.1</f>
        <v>39854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12"/>
      <c r="C15" s="6"/>
      <c r="D15" s="7"/>
      <c r="E15" s="7"/>
    </row>
    <row r="16" customFormat="false" ht="19.5" hidden="false" customHeight="false" outlineLevel="0" collapsed="false">
      <c r="B16" s="4" t="s">
        <v>10</v>
      </c>
      <c r="C16" s="4"/>
      <c r="D16" s="4"/>
      <c r="E16" s="4"/>
    </row>
    <row r="17" customFormat="false" ht="15.75" hidden="false" customHeight="false" outlineLevel="0" collapsed="false">
      <c r="B17" s="5"/>
      <c r="C17" s="9"/>
      <c r="D17" s="10"/>
      <c r="E17" s="11"/>
    </row>
  </sheetData>
  <mergeCells count="3">
    <mergeCell ref="B2:E2"/>
    <mergeCell ref="B4:E4"/>
    <mergeCell ref="B16:E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18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19</v>
      </c>
      <c r="C5" s="6" t="n">
        <v>5597.16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6</v>
      </c>
      <c r="C6" s="6" t="n">
        <f aca="false">32112.01+1523.33+2781.77</f>
        <v>36417.11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6</v>
      </c>
      <c r="C7" s="6" t="n">
        <f aca="false">18493.78+2661.99+589.3</f>
        <v>21745.07</v>
      </c>
      <c r="D7" s="7" t="s">
        <v>7</v>
      </c>
      <c r="E7" s="7" t="s">
        <v>8</v>
      </c>
    </row>
    <row r="8" customFormat="false" ht="15" hidden="false" customHeight="true" outlineLevel="0" collapsed="false">
      <c r="B8" s="5" t="s">
        <v>20</v>
      </c>
      <c r="C8" s="6" t="n">
        <f aca="false">28507.28+1445.91+863.7</f>
        <v>30816.89</v>
      </c>
      <c r="D8" s="7" t="s">
        <v>7</v>
      </c>
      <c r="E8" s="7" t="s">
        <v>8</v>
      </c>
    </row>
    <row r="9" customFormat="false" ht="15" hidden="false" customHeight="true" outlineLevel="0" collapsed="false">
      <c r="B9" s="5" t="s">
        <v>21</v>
      </c>
      <c r="C9" s="6" t="n">
        <f aca="false">22051.52+1373.04</f>
        <v>23424.56</v>
      </c>
      <c r="D9" s="7" t="s">
        <v>7</v>
      </c>
      <c r="E9" s="7" t="s">
        <v>8</v>
      </c>
    </row>
    <row r="10" customFormat="false" ht="15" hidden="false" customHeight="true" outlineLevel="0" collapsed="false">
      <c r="B10" s="5" t="s">
        <v>22</v>
      </c>
      <c r="C10" s="6" t="n">
        <f aca="false">19468.17+2939.89+429.08</f>
        <v>22837.14</v>
      </c>
      <c r="D10" s="7" t="s">
        <v>7</v>
      </c>
      <c r="E10" s="7" t="s">
        <v>8</v>
      </c>
    </row>
    <row r="11" customFormat="false" ht="15" hidden="false" customHeight="true" outlineLevel="0" collapsed="false">
      <c r="B11" s="5" t="s">
        <v>6</v>
      </c>
      <c r="C11" s="6" t="n">
        <v>36688.1</v>
      </c>
      <c r="D11" s="7" t="s">
        <v>7</v>
      </c>
      <c r="E11" s="7" t="s">
        <v>8</v>
      </c>
    </row>
    <row r="12" customFormat="false" ht="15" hidden="false" customHeight="true" outlineLevel="0" collapsed="false">
      <c r="B12" s="5" t="s">
        <v>13</v>
      </c>
      <c r="C12" s="6" t="n">
        <v>8099.13</v>
      </c>
      <c r="D12" s="7" t="s">
        <v>7</v>
      </c>
      <c r="E12" s="7" t="s">
        <v>8</v>
      </c>
    </row>
    <row r="13" customFormat="false" ht="15" hidden="false" customHeight="true" outlineLevel="0" collapsed="false">
      <c r="B13" s="5" t="s">
        <v>20</v>
      </c>
      <c r="C13" s="6" t="n">
        <v>25625.86</v>
      </c>
      <c r="D13" s="7" t="s">
        <v>7</v>
      </c>
      <c r="E13" s="7" t="s">
        <v>8</v>
      </c>
    </row>
    <row r="14" customFormat="false" ht="15" hidden="false" customHeight="true" outlineLevel="0" collapsed="false">
      <c r="B14" s="5" t="s">
        <v>9</v>
      </c>
      <c r="C14" s="6" t="n">
        <v>28439.51</v>
      </c>
      <c r="D14" s="7" t="s">
        <v>7</v>
      </c>
      <c r="E14" s="7" t="s">
        <v>8</v>
      </c>
    </row>
    <row r="15" customFormat="false" ht="15" hidden="false" customHeight="true" outlineLevel="0" collapsed="false">
      <c r="B15" s="5" t="s">
        <v>23</v>
      </c>
      <c r="C15" s="6" t="n">
        <v>29477.53</v>
      </c>
      <c r="D15" s="7" t="s">
        <v>7</v>
      </c>
      <c r="E15" s="7" t="s">
        <v>8</v>
      </c>
    </row>
    <row r="16" customFormat="false" ht="15" hidden="false" customHeight="true" outlineLevel="0" collapsed="false">
      <c r="B16" s="5" t="s">
        <v>24</v>
      </c>
      <c r="C16" s="6" t="n">
        <v>1096.61</v>
      </c>
      <c r="D16" s="7" t="s">
        <v>7</v>
      </c>
      <c r="E16" s="7" t="s">
        <v>8</v>
      </c>
    </row>
    <row r="17" customFormat="false" ht="15" hidden="false" customHeight="true" outlineLevel="0" collapsed="false">
      <c r="B17" s="5" t="s">
        <v>6</v>
      </c>
      <c r="C17" s="6" t="n">
        <v>5661.46</v>
      </c>
      <c r="D17" s="7" t="s">
        <v>7</v>
      </c>
      <c r="E17" s="7" t="s">
        <v>8</v>
      </c>
    </row>
    <row r="18" customFormat="false" ht="15" hidden="false" customHeight="true" outlineLevel="0" collapsed="false">
      <c r="B18" s="13" t="s">
        <v>6</v>
      </c>
      <c r="C18" s="14" t="n">
        <v>19789.51</v>
      </c>
      <c r="D18" s="7" t="s">
        <v>7</v>
      </c>
      <c r="E18" s="7" t="s">
        <v>8</v>
      </c>
    </row>
    <row r="19" customFormat="false" ht="15" hidden="false" customHeight="true" outlineLevel="0" collapsed="false">
      <c r="B19" s="13" t="s">
        <v>6</v>
      </c>
      <c r="C19" s="15" t="n">
        <v>108804.02</v>
      </c>
      <c r="D19" s="7" t="s">
        <v>7</v>
      </c>
      <c r="E19" s="7" t="s">
        <v>8</v>
      </c>
    </row>
    <row r="20" customFormat="false" ht="15" hidden="false" customHeight="true" outlineLevel="0" collapsed="false">
      <c r="B20" s="5"/>
      <c r="C20" s="6"/>
      <c r="D20" s="7"/>
      <c r="E20" s="7"/>
    </row>
    <row r="21" customFormat="false" ht="19.5" hidden="false" customHeight="false" outlineLevel="0" collapsed="false">
      <c r="B21" s="4" t="s">
        <v>10</v>
      </c>
      <c r="C21" s="4"/>
      <c r="D21" s="4"/>
      <c r="E21" s="4"/>
    </row>
    <row r="22" customFormat="false" ht="15.75" hidden="false" customHeight="false" outlineLevel="0" collapsed="false">
      <c r="B22" s="5"/>
      <c r="C22" s="9"/>
      <c r="D22" s="10"/>
      <c r="E22" s="11"/>
    </row>
  </sheetData>
  <mergeCells count="3">
    <mergeCell ref="B2:E2"/>
    <mergeCell ref="B4:E4"/>
    <mergeCell ref="B21:E2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25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16" t="s">
        <v>5</v>
      </c>
      <c r="C4" s="16"/>
      <c r="D4" s="16"/>
      <c r="E4" s="16"/>
    </row>
    <row r="5" customFormat="false" ht="15" hidden="false" customHeight="false" outlineLevel="0" collapsed="false">
      <c r="B5" s="17" t="s">
        <v>9</v>
      </c>
      <c r="C5" s="6" t="n">
        <v>42156.75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6</v>
      </c>
      <c r="C6" s="6" t="n">
        <v>27799.14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6</v>
      </c>
      <c r="C7" s="6" t="n">
        <v>20494.28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23</v>
      </c>
      <c r="C8" s="18" t="n">
        <v>35540.99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6</v>
      </c>
      <c r="C9" s="6" t="n">
        <v>2952.24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14</v>
      </c>
      <c r="C10" s="6" t="n">
        <v>15369.37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9</v>
      </c>
      <c r="C11" s="6" t="n">
        <v>2164.6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 t="s">
        <v>6</v>
      </c>
      <c r="C12" s="6" t="n">
        <v>6331.55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 t="s">
        <v>6</v>
      </c>
      <c r="C13" s="6" t="n">
        <v>12566.41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5" t="s">
        <v>6</v>
      </c>
      <c r="C14" s="6" t="n">
        <v>36698.15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 t="s">
        <v>6</v>
      </c>
      <c r="C15" s="6" t="n">
        <v>20605.55</v>
      </c>
      <c r="D15" s="7" t="s">
        <v>7</v>
      </c>
      <c r="E15" s="7" t="s">
        <v>8</v>
      </c>
    </row>
    <row r="16" customFormat="false" ht="15" hidden="false" customHeight="false" outlineLevel="0" collapsed="false">
      <c r="B16" s="5" t="s">
        <v>6</v>
      </c>
      <c r="C16" s="6" t="n">
        <v>3160.4</v>
      </c>
      <c r="D16" s="7" t="s">
        <v>7</v>
      </c>
      <c r="E16" s="7" t="s">
        <v>8</v>
      </c>
    </row>
    <row r="17" customFormat="false" ht="15" hidden="false" customHeight="false" outlineLevel="0" collapsed="false">
      <c r="B17" s="17" t="s">
        <v>9</v>
      </c>
      <c r="C17" s="6" t="n">
        <v>31824.89</v>
      </c>
      <c r="D17" s="7" t="s">
        <v>7</v>
      </c>
      <c r="E17" s="7" t="s">
        <v>8</v>
      </c>
    </row>
    <row r="18" customFormat="false" ht="15" hidden="false" customHeight="false" outlineLevel="0" collapsed="false">
      <c r="B18" s="5" t="s">
        <v>20</v>
      </c>
      <c r="C18" s="6" t="n">
        <v>1213.66</v>
      </c>
      <c r="D18" s="7" t="s">
        <v>7</v>
      </c>
      <c r="E18" s="7" t="s">
        <v>8</v>
      </c>
    </row>
    <row r="19" customFormat="false" ht="15" hidden="false" customHeight="false" outlineLevel="0" collapsed="false">
      <c r="B19" s="5"/>
      <c r="C19" s="6"/>
      <c r="D19" s="7"/>
      <c r="E19" s="7"/>
    </row>
    <row r="20" customFormat="false" ht="19.5" hidden="false" customHeight="false" outlineLevel="0" collapsed="false">
      <c r="B20" s="4" t="s">
        <v>10</v>
      </c>
      <c r="C20" s="4"/>
      <c r="D20" s="4"/>
      <c r="E20" s="4"/>
    </row>
    <row r="21" customFormat="false" ht="15" hidden="false" customHeight="false" outlineLevel="0" collapsed="false">
      <c r="B21" s="5"/>
      <c r="C21" s="6"/>
      <c r="D21" s="7"/>
      <c r="E21" s="7"/>
    </row>
    <row r="22" customFormat="false" ht="15" hidden="false" customHeight="false" outlineLevel="0" collapsed="false">
      <c r="B22" s="5"/>
      <c r="C22" s="6"/>
      <c r="D22" s="7"/>
      <c r="E22" s="7"/>
    </row>
  </sheetData>
  <mergeCells count="3">
    <mergeCell ref="B2:E2"/>
    <mergeCell ref="B4:E4"/>
    <mergeCell ref="B20:E2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6" activeCellId="0" sqref="B86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26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21</v>
      </c>
      <c r="C5" s="6" t="n">
        <v>5521.54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13</v>
      </c>
      <c r="C6" s="6" t="n">
        <v>1294.53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6</v>
      </c>
      <c r="C7" s="6" t="n">
        <v>37002.74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9</v>
      </c>
      <c r="C8" s="6" t="n">
        <v>44094.43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23</v>
      </c>
      <c r="C9" s="6" t="n">
        <v>5652.8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9</v>
      </c>
      <c r="C10" s="6" t="n">
        <f aca="false">32674.78+1294.53</f>
        <v>33969.31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9</v>
      </c>
      <c r="C11" s="6" t="n">
        <f aca="false">4210.22+2123.69</f>
        <v>6333.91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 t="s">
        <v>22</v>
      </c>
      <c r="C12" s="6" t="n">
        <v>19805.61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 t="s">
        <v>20</v>
      </c>
      <c r="C13" s="6" t="n">
        <v>2487.65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19" t="s">
        <v>27</v>
      </c>
      <c r="C14" s="6" t="n">
        <v>47071.5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 t="s">
        <v>20</v>
      </c>
      <c r="C15" s="6" t="n">
        <v>4445.9</v>
      </c>
      <c r="D15" s="7" t="s">
        <v>7</v>
      </c>
      <c r="E15" s="7" t="s">
        <v>8</v>
      </c>
    </row>
    <row r="16" customFormat="false" ht="15" hidden="false" customHeight="false" outlineLevel="0" collapsed="false">
      <c r="B16" s="5" t="s">
        <v>23</v>
      </c>
      <c r="C16" s="6" t="n">
        <v>29431.39</v>
      </c>
      <c r="D16" s="7" t="s">
        <v>7</v>
      </c>
      <c r="E16" s="7" t="s">
        <v>8</v>
      </c>
    </row>
    <row r="17" customFormat="false" ht="15" hidden="false" customHeight="false" outlineLevel="0" collapsed="false">
      <c r="B17" s="5"/>
      <c r="C17" s="6"/>
      <c r="D17" s="7"/>
      <c r="E17" s="7"/>
    </row>
    <row r="18" customFormat="false" ht="19.5" hidden="false" customHeight="false" outlineLevel="0" collapsed="false">
      <c r="B18" s="4" t="s">
        <v>10</v>
      </c>
      <c r="C18" s="4"/>
      <c r="D18" s="4"/>
      <c r="E18" s="4"/>
    </row>
    <row r="19" customFormat="false" ht="15" hidden="false" customHeight="false" outlineLevel="0" collapsed="false">
      <c r="B19" s="5" t="s">
        <v>28</v>
      </c>
      <c r="C19" s="6" t="n">
        <v>291571.71</v>
      </c>
      <c r="D19" s="7" t="s">
        <v>7</v>
      </c>
      <c r="E19" s="7" t="s">
        <v>8</v>
      </c>
    </row>
    <row r="20" customFormat="false" ht="15" hidden="false" customHeight="false" outlineLevel="0" collapsed="false">
      <c r="B20" s="5" t="s">
        <v>20</v>
      </c>
      <c r="C20" s="6" t="n">
        <v>74826.46</v>
      </c>
      <c r="D20" s="7" t="s">
        <v>7</v>
      </c>
      <c r="E20" s="7" t="s">
        <v>8</v>
      </c>
    </row>
    <row r="21" customFormat="false" ht="15" hidden="false" customHeight="false" outlineLevel="0" collapsed="false">
      <c r="B21" s="5" t="s">
        <v>6</v>
      </c>
      <c r="C21" s="6" t="n">
        <v>162109.09</v>
      </c>
      <c r="D21" s="7" t="s">
        <v>7</v>
      </c>
      <c r="E21" s="7" t="s">
        <v>8</v>
      </c>
    </row>
    <row r="22" customFormat="false" ht="15" hidden="false" customHeight="false" outlineLevel="0" collapsed="false">
      <c r="B22" s="5" t="s">
        <v>22</v>
      </c>
      <c r="C22" s="6" t="n">
        <v>47824.76</v>
      </c>
      <c r="D22" s="7" t="s">
        <v>7</v>
      </c>
      <c r="E22" s="7" t="s">
        <v>8</v>
      </c>
    </row>
    <row r="23" customFormat="false" ht="15" hidden="false" customHeight="false" outlineLevel="0" collapsed="false">
      <c r="B23" s="5" t="s">
        <v>21</v>
      </c>
      <c r="C23" s="6" t="n">
        <v>65004.59</v>
      </c>
      <c r="D23" s="7" t="s">
        <v>7</v>
      </c>
      <c r="E23" s="7" t="s">
        <v>8</v>
      </c>
    </row>
    <row r="24" customFormat="false" ht="15" hidden="false" customHeight="false" outlineLevel="0" collapsed="false">
      <c r="B24" s="5" t="s">
        <v>22</v>
      </c>
      <c r="C24" s="6" t="n">
        <v>137765.09</v>
      </c>
      <c r="D24" s="7" t="s">
        <v>7</v>
      </c>
      <c r="E24" s="7" t="s">
        <v>8</v>
      </c>
    </row>
    <row r="25" customFormat="false" ht="15" hidden="false" customHeight="false" outlineLevel="0" collapsed="false">
      <c r="B25" s="5" t="s">
        <v>29</v>
      </c>
      <c r="C25" s="18" t="n">
        <v>45517.58</v>
      </c>
      <c r="D25" s="7" t="s">
        <v>7</v>
      </c>
      <c r="E25" s="7" t="s">
        <v>8</v>
      </c>
    </row>
    <row r="26" customFormat="false" ht="15" hidden="false" customHeight="false" outlineLevel="0" collapsed="false">
      <c r="B26" s="5" t="s">
        <v>6</v>
      </c>
      <c r="C26" s="18" t="n">
        <v>59699.08</v>
      </c>
      <c r="D26" s="7" t="s">
        <v>7</v>
      </c>
      <c r="E26" s="7" t="s">
        <v>8</v>
      </c>
    </row>
    <row r="27" customFormat="false" ht="15" hidden="false" customHeight="false" outlineLevel="0" collapsed="false">
      <c r="B27" s="5" t="s">
        <v>21</v>
      </c>
      <c r="C27" s="18" t="n">
        <v>55007.93</v>
      </c>
      <c r="D27" s="7" t="s">
        <v>7</v>
      </c>
      <c r="E27" s="7" t="s">
        <v>8</v>
      </c>
    </row>
    <row r="28" customFormat="false" ht="15" hidden="false" customHeight="false" outlineLevel="0" collapsed="false">
      <c r="B28" s="5" t="s">
        <v>6</v>
      </c>
      <c r="C28" s="18" t="n">
        <v>43698.39</v>
      </c>
      <c r="D28" s="7" t="s">
        <v>7</v>
      </c>
      <c r="E28" s="7" t="s">
        <v>8</v>
      </c>
    </row>
    <row r="29" customFormat="false" ht="15" hidden="false" customHeight="false" outlineLevel="0" collapsed="false">
      <c r="B29" s="5" t="s">
        <v>6</v>
      </c>
      <c r="C29" s="18" t="n">
        <v>70593.01</v>
      </c>
      <c r="D29" s="7" t="s">
        <v>7</v>
      </c>
      <c r="E29" s="7" t="s">
        <v>8</v>
      </c>
    </row>
    <row r="30" customFormat="false" ht="15" hidden="false" customHeight="false" outlineLevel="0" collapsed="false">
      <c r="B30" s="5" t="s">
        <v>20</v>
      </c>
      <c r="C30" s="18" t="n">
        <v>59765.97</v>
      </c>
      <c r="D30" s="7" t="s">
        <v>7</v>
      </c>
      <c r="E30" s="7" t="s">
        <v>8</v>
      </c>
    </row>
    <row r="31" customFormat="false" ht="15" hidden="false" customHeight="false" outlineLevel="0" collapsed="false">
      <c r="B31" s="5" t="s">
        <v>9</v>
      </c>
      <c r="C31" s="18" t="n">
        <v>45184.41</v>
      </c>
      <c r="D31" s="7" t="s">
        <v>7</v>
      </c>
      <c r="E31" s="7" t="s">
        <v>8</v>
      </c>
    </row>
    <row r="32" customFormat="false" ht="15" hidden="false" customHeight="false" outlineLevel="0" collapsed="false">
      <c r="B32" s="5" t="s">
        <v>20</v>
      </c>
      <c r="C32" s="18" t="n">
        <v>192070.09</v>
      </c>
      <c r="D32" s="7" t="s">
        <v>7</v>
      </c>
      <c r="E32" s="7" t="s">
        <v>8</v>
      </c>
    </row>
    <row r="33" customFormat="false" ht="15" hidden="false" customHeight="false" outlineLevel="0" collapsed="false">
      <c r="B33" s="5" t="s">
        <v>21</v>
      </c>
      <c r="C33" s="18" t="n">
        <v>50351.1</v>
      </c>
      <c r="D33" s="7" t="s">
        <v>7</v>
      </c>
      <c r="E33" s="7" t="s">
        <v>8</v>
      </c>
    </row>
    <row r="34" customFormat="false" ht="15" hidden="false" customHeight="false" outlineLevel="0" collapsed="false">
      <c r="B34" s="5" t="s">
        <v>6</v>
      </c>
      <c r="C34" s="18" t="n">
        <v>54627.2</v>
      </c>
      <c r="D34" s="7" t="s">
        <v>7</v>
      </c>
      <c r="E34" s="7" t="s">
        <v>8</v>
      </c>
    </row>
    <row r="35" customFormat="false" ht="15" hidden="false" customHeight="false" outlineLevel="0" collapsed="false">
      <c r="B35" s="5" t="s">
        <v>14</v>
      </c>
      <c r="C35" s="18" t="n">
        <v>43330.76</v>
      </c>
      <c r="D35" s="7" t="s">
        <v>7</v>
      </c>
      <c r="E35" s="7" t="s">
        <v>8</v>
      </c>
    </row>
    <row r="36" customFormat="false" ht="15" hidden="false" customHeight="false" outlineLevel="0" collapsed="false">
      <c r="B36" s="5" t="s">
        <v>30</v>
      </c>
      <c r="C36" s="18" t="n">
        <v>55842.65</v>
      </c>
      <c r="D36" s="7" t="s">
        <v>7</v>
      </c>
      <c r="E36" s="7" t="s">
        <v>8</v>
      </c>
    </row>
    <row r="37" customFormat="false" ht="15" hidden="false" customHeight="false" outlineLevel="0" collapsed="false">
      <c r="B37" s="5" t="s">
        <v>20</v>
      </c>
      <c r="C37" s="6" t="n">
        <v>54466.91</v>
      </c>
      <c r="D37" s="7" t="s">
        <v>7</v>
      </c>
      <c r="E37" s="7" t="s">
        <v>8</v>
      </c>
    </row>
    <row r="38" customFormat="false" ht="15" hidden="false" customHeight="false" outlineLevel="0" collapsed="false">
      <c r="B38" s="5" t="s">
        <v>31</v>
      </c>
      <c r="C38" s="6" t="n">
        <v>205216.09</v>
      </c>
      <c r="D38" s="7" t="s">
        <v>7</v>
      </c>
      <c r="E38" s="7" t="s">
        <v>8</v>
      </c>
    </row>
    <row r="39" customFormat="false" ht="15" hidden="false" customHeight="false" outlineLevel="0" collapsed="false">
      <c r="B39" s="19" t="s">
        <v>13</v>
      </c>
      <c r="C39" s="6" t="n">
        <v>73675.29</v>
      </c>
      <c r="D39" s="7" t="s">
        <v>7</v>
      </c>
      <c r="E39" s="7" t="s">
        <v>8</v>
      </c>
    </row>
    <row r="40" customFormat="false" ht="15" hidden="false" customHeight="false" outlineLevel="0" collapsed="false">
      <c r="B40" s="5" t="s">
        <v>32</v>
      </c>
      <c r="C40" s="6" t="n">
        <v>48476.66</v>
      </c>
      <c r="D40" s="7" t="s">
        <v>7</v>
      </c>
      <c r="E40" s="7" t="s">
        <v>8</v>
      </c>
    </row>
    <row r="41" customFormat="false" ht="15" hidden="false" customHeight="false" outlineLevel="0" collapsed="false">
      <c r="B41" s="5" t="s">
        <v>6</v>
      </c>
      <c r="C41" s="6" t="n">
        <v>38147.22</v>
      </c>
      <c r="D41" s="7" t="s">
        <v>7</v>
      </c>
      <c r="E41" s="7" t="s">
        <v>8</v>
      </c>
    </row>
    <row r="42" customFormat="false" ht="15" hidden="false" customHeight="false" outlineLevel="0" collapsed="false">
      <c r="B42" s="5" t="s">
        <v>6</v>
      </c>
      <c r="C42" s="6" t="n">
        <v>74700.55</v>
      </c>
      <c r="D42" s="7" t="s">
        <v>7</v>
      </c>
      <c r="E42" s="7" t="s">
        <v>8</v>
      </c>
    </row>
    <row r="43" customFormat="false" ht="15" hidden="false" customHeight="false" outlineLevel="0" collapsed="false">
      <c r="B43" s="5" t="s">
        <v>6</v>
      </c>
      <c r="C43" s="6" t="n">
        <v>68603.78</v>
      </c>
      <c r="D43" s="7" t="s">
        <v>7</v>
      </c>
      <c r="E43" s="7" t="s">
        <v>8</v>
      </c>
    </row>
    <row r="44" customFormat="false" ht="15" hidden="false" customHeight="false" outlineLevel="0" collapsed="false">
      <c r="B44" s="5" t="s">
        <v>20</v>
      </c>
      <c r="C44" s="6" t="n">
        <v>52791.67</v>
      </c>
      <c r="D44" s="7" t="s">
        <v>7</v>
      </c>
      <c r="E44" s="7" t="s">
        <v>8</v>
      </c>
    </row>
    <row r="45" customFormat="false" ht="15" hidden="false" customHeight="false" outlineLevel="0" collapsed="false">
      <c r="B45" s="5" t="s">
        <v>6</v>
      </c>
      <c r="C45" s="6" t="n">
        <v>78954.75</v>
      </c>
      <c r="D45" s="7" t="s">
        <v>7</v>
      </c>
      <c r="E45" s="7" t="s">
        <v>8</v>
      </c>
    </row>
    <row r="46" customFormat="false" ht="15" hidden="false" customHeight="false" outlineLevel="0" collapsed="false">
      <c r="B46" s="5" t="s">
        <v>28</v>
      </c>
      <c r="C46" s="6" t="n">
        <v>65409.15</v>
      </c>
      <c r="D46" s="7" t="s">
        <v>7</v>
      </c>
      <c r="E46" s="7" t="s">
        <v>8</v>
      </c>
    </row>
    <row r="47" customFormat="false" ht="15" hidden="false" customHeight="false" outlineLevel="0" collapsed="false">
      <c r="B47" s="5" t="s">
        <v>6</v>
      </c>
      <c r="C47" s="6" t="n">
        <v>52870.13</v>
      </c>
      <c r="D47" s="7" t="s">
        <v>7</v>
      </c>
      <c r="E47" s="7" t="s">
        <v>8</v>
      </c>
    </row>
    <row r="48" customFormat="false" ht="15" hidden="false" customHeight="false" outlineLevel="0" collapsed="false">
      <c r="B48" s="5" t="s">
        <v>6</v>
      </c>
      <c r="C48" s="6" t="n">
        <v>48576.34</v>
      </c>
      <c r="D48" s="7" t="s">
        <v>7</v>
      </c>
      <c r="E48" s="7" t="s">
        <v>8</v>
      </c>
    </row>
    <row r="49" customFormat="false" ht="15" hidden="false" customHeight="false" outlineLevel="0" collapsed="false">
      <c r="B49" s="5" t="s">
        <v>20</v>
      </c>
      <c r="C49" s="6" t="n">
        <v>104231.45</v>
      </c>
      <c r="D49" s="7" t="s">
        <v>7</v>
      </c>
      <c r="E49" s="7" t="s">
        <v>8</v>
      </c>
    </row>
    <row r="50" customFormat="false" ht="15" hidden="false" customHeight="false" outlineLevel="0" collapsed="false">
      <c r="B50" s="5" t="s">
        <v>6</v>
      </c>
      <c r="C50" s="6" t="n">
        <v>44756.91</v>
      </c>
      <c r="D50" s="7" t="s">
        <v>7</v>
      </c>
      <c r="E50" s="7" t="s">
        <v>8</v>
      </c>
    </row>
    <row r="51" customFormat="false" ht="15" hidden="false" customHeight="false" outlineLevel="0" collapsed="false">
      <c r="B51" s="5" t="s">
        <v>20</v>
      </c>
      <c r="C51" s="6" t="n">
        <v>68705.35</v>
      </c>
      <c r="D51" s="7" t="s">
        <v>7</v>
      </c>
      <c r="E51" s="7" t="s">
        <v>8</v>
      </c>
    </row>
    <row r="52" customFormat="false" ht="15" hidden="false" customHeight="false" outlineLevel="0" collapsed="false">
      <c r="B52" s="19" t="s">
        <v>13</v>
      </c>
      <c r="C52" s="6" t="n">
        <v>93669</v>
      </c>
      <c r="D52" s="7" t="s">
        <v>7</v>
      </c>
      <c r="E52" s="7" t="s">
        <v>8</v>
      </c>
    </row>
    <row r="53" customFormat="false" ht="15" hidden="false" customHeight="false" outlineLevel="0" collapsed="false">
      <c r="B53" s="5" t="s">
        <v>6</v>
      </c>
      <c r="C53" s="6" t="n">
        <v>56275.34</v>
      </c>
      <c r="D53" s="7" t="s">
        <v>7</v>
      </c>
      <c r="E53" s="7" t="s">
        <v>8</v>
      </c>
    </row>
    <row r="54" customFormat="false" ht="15" hidden="false" customHeight="false" outlineLevel="0" collapsed="false">
      <c r="B54" s="19" t="s">
        <v>33</v>
      </c>
      <c r="C54" s="6" t="n">
        <v>42978.64</v>
      </c>
      <c r="D54" s="7" t="s">
        <v>7</v>
      </c>
      <c r="E54" s="7" t="s">
        <v>8</v>
      </c>
    </row>
    <row r="55" customFormat="false" ht="15" hidden="false" customHeight="false" outlineLevel="0" collapsed="false">
      <c r="B55" s="5" t="s">
        <v>34</v>
      </c>
      <c r="C55" s="6" t="n">
        <v>61245.22</v>
      </c>
      <c r="D55" s="7" t="s">
        <v>7</v>
      </c>
      <c r="E55" s="7" t="s">
        <v>8</v>
      </c>
    </row>
    <row r="56" customFormat="false" ht="15" hidden="false" customHeight="false" outlineLevel="0" collapsed="false">
      <c r="B56" s="19" t="s">
        <v>35</v>
      </c>
      <c r="C56" s="6" t="n">
        <v>42883.41</v>
      </c>
      <c r="D56" s="7" t="s">
        <v>7</v>
      </c>
      <c r="E56" s="7" t="s">
        <v>8</v>
      </c>
    </row>
    <row r="57" customFormat="false" ht="15" hidden="false" customHeight="false" outlineLevel="0" collapsed="false">
      <c r="B57" s="19" t="s">
        <v>36</v>
      </c>
      <c r="C57" s="6" t="n">
        <v>43666.6</v>
      </c>
      <c r="D57" s="7" t="s">
        <v>7</v>
      </c>
      <c r="E57" s="7" t="s">
        <v>8</v>
      </c>
    </row>
    <row r="58" customFormat="false" ht="15" hidden="false" customHeight="false" outlineLevel="0" collapsed="false">
      <c r="B58" s="5" t="s">
        <v>9</v>
      </c>
      <c r="C58" s="6" t="n">
        <v>49199.04</v>
      </c>
      <c r="D58" s="7" t="s">
        <v>7</v>
      </c>
      <c r="E58" s="7" t="s">
        <v>8</v>
      </c>
    </row>
    <row r="59" customFormat="false" ht="15" hidden="false" customHeight="false" outlineLevel="0" collapsed="false">
      <c r="B59" s="5" t="s">
        <v>6</v>
      </c>
      <c r="C59" s="6" t="n">
        <v>38133.62</v>
      </c>
      <c r="D59" s="7" t="s">
        <v>7</v>
      </c>
      <c r="E59" s="7" t="s">
        <v>8</v>
      </c>
    </row>
    <row r="60" customFormat="false" ht="15" hidden="false" customHeight="false" outlineLevel="0" collapsed="false">
      <c r="B60" s="5" t="s">
        <v>6</v>
      </c>
      <c r="C60" s="6" t="n">
        <v>54493.03</v>
      </c>
      <c r="D60" s="7" t="s">
        <v>7</v>
      </c>
      <c r="E60" s="7" t="s">
        <v>8</v>
      </c>
    </row>
    <row r="61" customFormat="false" ht="15" hidden="false" customHeight="false" outlineLevel="0" collapsed="false">
      <c r="B61" s="5" t="s">
        <v>6</v>
      </c>
      <c r="C61" s="6" t="n">
        <v>63354.81</v>
      </c>
      <c r="D61" s="7" t="s">
        <v>7</v>
      </c>
      <c r="E61" s="7" t="s">
        <v>8</v>
      </c>
    </row>
    <row r="62" customFormat="false" ht="15" hidden="false" customHeight="false" outlineLevel="0" collapsed="false">
      <c r="B62" s="5" t="s">
        <v>6</v>
      </c>
      <c r="C62" s="6" t="n">
        <v>57056.87</v>
      </c>
      <c r="D62" s="7" t="s">
        <v>7</v>
      </c>
      <c r="E62" s="7" t="s">
        <v>8</v>
      </c>
    </row>
    <row r="63" customFormat="false" ht="15" hidden="false" customHeight="false" outlineLevel="0" collapsed="false">
      <c r="B63" s="5" t="s">
        <v>6</v>
      </c>
      <c r="C63" s="6" t="n">
        <v>59883.72</v>
      </c>
      <c r="D63" s="7" t="s">
        <v>7</v>
      </c>
      <c r="E63" s="7" t="s">
        <v>8</v>
      </c>
    </row>
    <row r="64" customFormat="false" ht="15" hidden="false" customHeight="false" outlineLevel="0" collapsed="false">
      <c r="B64" s="5" t="s">
        <v>6</v>
      </c>
      <c r="C64" s="6" t="n">
        <v>56014.54</v>
      </c>
      <c r="D64" s="7" t="s">
        <v>7</v>
      </c>
      <c r="E64" s="7" t="s">
        <v>8</v>
      </c>
    </row>
    <row r="65" customFormat="false" ht="15" hidden="false" customHeight="false" outlineLevel="0" collapsed="false">
      <c r="B65" s="5" t="s">
        <v>6</v>
      </c>
      <c r="C65" s="6" t="n">
        <v>50921.75</v>
      </c>
      <c r="D65" s="7" t="s">
        <v>7</v>
      </c>
      <c r="E65" s="7" t="s">
        <v>8</v>
      </c>
    </row>
    <row r="66" customFormat="false" ht="15" hidden="false" customHeight="false" outlineLevel="0" collapsed="false">
      <c r="B66" s="5" t="s">
        <v>6</v>
      </c>
      <c r="C66" s="6" t="n">
        <v>38995.21</v>
      </c>
      <c r="D66" s="7" t="s">
        <v>7</v>
      </c>
      <c r="E66" s="7" t="s">
        <v>8</v>
      </c>
    </row>
    <row r="67" customFormat="false" ht="15" hidden="false" customHeight="false" outlineLevel="0" collapsed="false">
      <c r="B67" s="5" t="s">
        <v>6</v>
      </c>
      <c r="C67" s="6" t="n">
        <v>46157.87</v>
      </c>
      <c r="D67" s="7" t="s">
        <v>7</v>
      </c>
      <c r="E67" s="7" t="s">
        <v>8</v>
      </c>
    </row>
    <row r="68" customFormat="false" ht="15" hidden="false" customHeight="false" outlineLevel="0" collapsed="false">
      <c r="B68" s="5" t="s">
        <v>6</v>
      </c>
      <c r="C68" s="6" t="n">
        <v>70215.99</v>
      </c>
      <c r="D68" s="7" t="s">
        <v>7</v>
      </c>
      <c r="E68" s="7" t="s">
        <v>8</v>
      </c>
    </row>
    <row r="69" customFormat="false" ht="15" hidden="false" customHeight="false" outlineLevel="0" collapsed="false">
      <c r="B69" s="5" t="s">
        <v>6</v>
      </c>
      <c r="C69" s="6" t="n">
        <v>41655.4</v>
      </c>
      <c r="D69" s="7" t="s">
        <v>7</v>
      </c>
      <c r="E69" s="7" t="s">
        <v>8</v>
      </c>
    </row>
    <row r="70" customFormat="false" ht="15" hidden="false" customHeight="false" outlineLevel="0" collapsed="false">
      <c r="B70" s="5" t="s">
        <v>6</v>
      </c>
      <c r="C70" s="6" t="n">
        <v>38617.26</v>
      </c>
      <c r="D70" s="7" t="s">
        <v>7</v>
      </c>
      <c r="E70" s="7" t="s">
        <v>8</v>
      </c>
    </row>
    <row r="71" customFormat="false" ht="15" hidden="false" customHeight="false" outlineLevel="0" collapsed="false">
      <c r="B71" s="5" t="s">
        <v>6</v>
      </c>
      <c r="C71" s="6" t="n">
        <v>38882.95</v>
      </c>
      <c r="D71" s="7" t="s">
        <v>7</v>
      </c>
      <c r="E71" s="7" t="s">
        <v>8</v>
      </c>
    </row>
    <row r="72" customFormat="false" ht="15" hidden="false" customHeight="false" outlineLevel="0" collapsed="false">
      <c r="B72" s="5" t="s">
        <v>6</v>
      </c>
      <c r="C72" s="6" t="n">
        <v>37566.22</v>
      </c>
      <c r="D72" s="7" t="s">
        <v>7</v>
      </c>
      <c r="E72" s="7" t="s">
        <v>8</v>
      </c>
    </row>
    <row r="73" customFormat="false" ht="15" hidden="false" customHeight="false" outlineLevel="0" collapsed="false">
      <c r="B73" s="5" t="s">
        <v>6</v>
      </c>
      <c r="C73" s="6" t="n">
        <v>40575.04</v>
      </c>
      <c r="D73" s="7" t="s">
        <v>7</v>
      </c>
      <c r="E73" s="7" t="s">
        <v>8</v>
      </c>
    </row>
    <row r="74" customFormat="false" ht="15" hidden="false" customHeight="false" outlineLevel="0" collapsed="false">
      <c r="B74" s="5" t="s">
        <v>6</v>
      </c>
      <c r="C74" s="6" t="n">
        <v>54431.93</v>
      </c>
      <c r="D74" s="7" t="s">
        <v>7</v>
      </c>
      <c r="E74" s="7" t="s">
        <v>8</v>
      </c>
    </row>
    <row r="75" customFormat="false" ht="15" hidden="false" customHeight="false" outlineLevel="0" collapsed="false">
      <c r="B75" s="5" t="s">
        <v>9</v>
      </c>
      <c r="C75" s="6" t="n">
        <v>48294.11</v>
      </c>
      <c r="D75" s="7" t="s">
        <v>7</v>
      </c>
      <c r="E75" s="7" t="s">
        <v>8</v>
      </c>
    </row>
    <row r="76" customFormat="false" ht="15" hidden="false" customHeight="false" outlineLevel="0" collapsed="false">
      <c r="B76" s="5" t="s">
        <v>23</v>
      </c>
      <c r="C76" s="6" t="n">
        <v>55642.953</v>
      </c>
      <c r="D76" s="7" t="s">
        <v>7</v>
      </c>
      <c r="E76" s="7" t="s">
        <v>8</v>
      </c>
    </row>
    <row r="77" customFormat="false" ht="15" hidden="false" customHeight="false" outlineLevel="0" collapsed="false">
      <c r="B77" s="5" t="s">
        <v>23</v>
      </c>
      <c r="C77" s="6" t="n">
        <v>38863.95</v>
      </c>
      <c r="D77" s="7" t="s">
        <v>7</v>
      </c>
      <c r="E77" s="7" t="s">
        <v>8</v>
      </c>
    </row>
    <row r="78" customFormat="false" ht="15" hidden="false" customHeight="false" outlineLevel="0" collapsed="false">
      <c r="B78" s="5" t="s">
        <v>20</v>
      </c>
      <c r="C78" s="6" t="n">
        <v>51759.89</v>
      </c>
      <c r="D78" s="7" t="s">
        <v>7</v>
      </c>
      <c r="E78" s="7" t="s">
        <v>8</v>
      </c>
    </row>
    <row r="79" customFormat="false" ht="15" hidden="false" customHeight="false" outlineLevel="0" collapsed="false">
      <c r="B79" s="5" t="s">
        <v>20</v>
      </c>
      <c r="C79" s="6" t="n">
        <v>52893.1</v>
      </c>
      <c r="D79" s="7" t="s">
        <v>7</v>
      </c>
      <c r="E79" s="7" t="s">
        <v>8</v>
      </c>
    </row>
    <row r="80" customFormat="false" ht="15" hidden="false" customHeight="false" outlineLevel="0" collapsed="false">
      <c r="B80" s="5" t="s">
        <v>20</v>
      </c>
      <c r="C80" s="6" t="n">
        <v>60587.87</v>
      </c>
      <c r="D80" s="7" t="s">
        <v>7</v>
      </c>
      <c r="E80" s="7" t="s">
        <v>8</v>
      </c>
    </row>
    <row r="81" customFormat="false" ht="15" hidden="false" customHeight="false" outlineLevel="0" collapsed="false">
      <c r="B81" s="20" t="s">
        <v>6</v>
      </c>
      <c r="C81" s="6" t="n">
        <v>79294.95</v>
      </c>
      <c r="D81" s="7" t="s">
        <v>7</v>
      </c>
      <c r="E81" s="7" t="s">
        <v>8</v>
      </c>
    </row>
    <row r="82" customFormat="false" ht="15" hidden="false" customHeight="false" outlineLevel="0" collapsed="false">
      <c r="B82" s="19" t="s">
        <v>37</v>
      </c>
      <c r="C82" s="6" t="n">
        <v>60395.34</v>
      </c>
      <c r="D82" s="7" t="s">
        <v>7</v>
      </c>
      <c r="E82" s="7" t="s">
        <v>8</v>
      </c>
    </row>
    <row r="83" customFormat="false" ht="15" hidden="false" customHeight="false" outlineLevel="0" collapsed="false">
      <c r="B83" s="20" t="s">
        <v>6</v>
      </c>
      <c r="C83" s="6" t="n">
        <v>38258.89</v>
      </c>
      <c r="D83" s="7" t="s">
        <v>7</v>
      </c>
      <c r="E83" s="7" t="s">
        <v>8</v>
      </c>
    </row>
    <row r="84" customFormat="false" ht="15" hidden="false" customHeight="false" outlineLevel="0" collapsed="false">
      <c r="B84" s="5"/>
      <c r="C84" s="5"/>
      <c r="D84" s="5"/>
      <c r="E84" s="5"/>
    </row>
    <row r="85" customFormat="false" ht="15" hidden="false" customHeight="false" outlineLevel="0" collapsed="false">
      <c r="B85" s="5"/>
      <c r="C85" s="5"/>
      <c r="D85" s="5"/>
      <c r="E85" s="5"/>
    </row>
  </sheetData>
  <mergeCells count="3">
    <mergeCell ref="B2:E2"/>
    <mergeCell ref="B4:E4"/>
    <mergeCell ref="B18:E1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38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20" t="s">
        <v>6</v>
      </c>
      <c r="C5" s="6" t="n">
        <v>6490.09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6</v>
      </c>
      <c r="C6" s="6" t="n">
        <v>1060.58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6</v>
      </c>
      <c r="C7" s="6" t="n">
        <v>10507.54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6</v>
      </c>
      <c r="C8" s="6" t="n">
        <v>5006.88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6</v>
      </c>
      <c r="C9" s="6" t="n">
        <v>7246.73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9</v>
      </c>
      <c r="C10" s="6" t="n">
        <v>11688.34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/>
      <c r="C11" s="6"/>
      <c r="D11" s="7"/>
      <c r="E11" s="7"/>
    </row>
    <row r="12" customFormat="false" ht="15" hidden="false" customHeight="false" outlineLevel="0" collapsed="false">
      <c r="B12" s="13"/>
      <c r="C12" s="15"/>
      <c r="D12" s="7"/>
      <c r="E12" s="7"/>
    </row>
    <row r="13" customFormat="false" ht="19.5" hidden="false" customHeight="false" outlineLevel="0" collapsed="false">
      <c r="B13" s="4" t="s">
        <v>10</v>
      </c>
      <c r="C13" s="4"/>
      <c r="D13" s="4"/>
      <c r="E13" s="4"/>
    </row>
    <row r="14" customFormat="false" ht="15" hidden="false" customHeight="false" outlineLevel="0" collapsed="false">
      <c r="B14" s="19" t="s">
        <v>36</v>
      </c>
      <c r="C14" s="6" t="n">
        <v>128484.53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 t="s">
        <v>20</v>
      </c>
      <c r="C15" s="6" t="n">
        <v>82287.96</v>
      </c>
      <c r="D15" s="7" t="s">
        <v>7</v>
      </c>
      <c r="E15" s="7" t="s">
        <v>8</v>
      </c>
    </row>
    <row r="16" customFormat="false" ht="15" hidden="false" customHeight="false" outlineLevel="0" collapsed="false">
      <c r="B16" s="5" t="s">
        <v>21</v>
      </c>
      <c r="C16" s="6" t="n">
        <v>46635.19</v>
      </c>
      <c r="D16" s="7" t="s">
        <v>7</v>
      </c>
      <c r="E16" s="7" t="s">
        <v>8</v>
      </c>
    </row>
    <row r="17" customFormat="false" ht="15" hidden="false" customHeight="false" outlineLevel="0" collapsed="false">
      <c r="B17" s="20" t="s">
        <v>6</v>
      </c>
      <c r="C17" s="6" t="n">
        <v>816601.62</v>
      </c>
      <c r="D17" s="7" t="s">
        <v>7</v>
      </c>
      <c r="E17" s="7" t="s">
        <v>8</v>
      </c>
    </row>
    <row r="18" customFormat="false" ht="15" hidden="false" customHeight="false" outlineLevel="0" collapsed="false">
      <c r="B18" s="5"/>
      <c r="C18" s="6"/>
      <c r="D18" s="7"/>
      <c r="E18" s="7"/>
    </row>
  </sheetData>
  <mergeCells count="3">
    <mergeCell ref="B2:E2"/>
    <mergeCell ref="B4:E4"/>
    <mergeCell ref="B13:E1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39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6</v>
      </c>
      <c r="C5" s="6" t="n">
        <f aca="false">11458.38+1876.09</f>
        <v>13334.47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20</v>
      </c>
      <c r="C6" s="6" t="n">
        <f aca="false">2777.62+1666.57</f>
        <v>4444.19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20</v>
      </c>
      <c r="C7" s="6" t="n">
        <v>2124.47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21</v>
      </c>
      <c r="C8" s="6" t="n">
        <v>1431.89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6</v>
      </c>
      <c r="C9" s="6" t="n">
        <v>4634.69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15</v>
      </c>
      <c r="C10" s="6" t="n">
        <f aca="false">5867.51+1889.38</f>
        <v>7756.89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6</v>
      </c>
      <c r="C11" s="6" t="n">
        <v>5850.88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 t="s">
        <v>20</v>
      </c>
      <c r="C12" s="6" t="n">
        <v>29531.47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/>
      <c r="C13" s="6"/>
      <c r="D13" s="7"/>
      <c r="E13" s="7"/>
    </row>
    <row r="14" customFormat="false" ht="19.5" hidden="false" customHeight="false" outlineLevel="0" collapsed="false">
      <c r="B14" s="4" t="s">
        <v>10</v>
      </c>
      <c r="C14" s="4"/>
      <c r="D14" s="4"/>
      <c r="E14" s="4"/>
    </row>
    <row r="15" customFormat="false" ht="15" hidden="false" customHeight="false" outlineLevel="0" collapsed="false">
      <c r="B15" s="5"/>
      <c r="C15" s="6"/>
      <c r="D15" s="7"/>
      <c r="E15" s="7"/>
    </row>
    <row r="16" customFormat="false" ht="15" hidden="false" customHeight="false" outlineLevel="0" collapsed="false">
      <c r="B16" s="5"/>
      <c r="C16" s="6"/>
      <c r="D16" s="7"/>
      <c r="E16" s="7"/>
    </row>
  </sheetData>
  <mergeCells count="3">
    <mergeCell ref="B2:E2"/>
    <mergeCell ref="B4:E4"/>
    <mergeCell ref="B14:E1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2" activeCellId="0" sqref="H22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40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20</v>
      </c>
      <c r="C5" s="6" t="n">
        <v>36313.9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41</v>
      </c>
      <c r="C6" s="6" t="n">
        <v>24675.94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6</v>
      </c>
      <c r="C7" s="6" t="n">
        <v>8056.6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6</v>
      </c>
      <c r="C8" s="6" t="n">
        <f aca="false">1530.91+8619.52</f>
        <v>10150.43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6</v>
      </c>
      <c r="C9" s="6" t="n">
        <f aca="false">2648.3+26482.98</f>
        <v>29131.28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21</v>
      </c>
      <c r="C10" s="6" t="n">
        <v>36734.51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6</v>
      </c>
      <c r="C11" s="6" t="n">
        <v>28893.07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 t="s">
        <v>42</v>
      </c>
      <c r="C12" s="6" t="n">
        <v>8191.52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 t="s">
        <v>6</v>
      </c>
      <c r="C13" s="6" t="n">
        <f aca="false">3765.32+24940.28</f>
        <v>28705.6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5" t="s">
        <v>6</v>
      </c>
      <c r="C14" s="6" t="n">
        <v>9198.29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 t="s">
        <v>6</v>
      </c>
      <c r="C15" s="6" t="n">
        <f aca="false">1404.95+16424.52</f>
        <v>17829.47</v>
      </c>
      <c r="D15" s="7" t="s">
        <v>7</v>
      </c>
      <c r="E15" s="7" t="s">
        <v>8</v>
      </c>
    </row>
    <row r="16" customFormat="false" ht="15" hidden="false" customHeight="false" outlineLevel="0" collapsed="false">
      <c r="B16" s="5" t="s">
        <v>43</v>
      </c>
      <c r="C16" s="6" t="n">
        <f aca="false">7766.1+1285.11+1164.92</f>
        <v>10216.13</v>
      </c>
      <c r="D16" s="7" t="s">
        <v>7</v>
      </c>
      <c r="E16" s="7" t="s">
        <v>8</v>
      </c>
    </row>
    <row r="17" customFormat="false" ht="15" hidden="false" customHeight="false" outlineLevel="0" collapsed="false">
      <c r="B17" s="5" t="s">
        <v>9</v>
      </c>
      <c r="C17" s="6" t="n">
        <v>29548.89</v>
      </c>
      <c r="D17" s="7" t="s">
        <v>7</v>
      </c>
      <c r="E17" s="7" t="s">
        <v>8</v>
      </c>
    </row>
    <row r="18" customFormat="false" ht="15" hidden="false" customHeight="false" outlineLevel="0" collapsed="false">
      <c r="B18" s="5" t="s">
        <v>6</v>
      </c>
      <c r="C18" s="6" t="n">
        <f aca="false">3219.79+21877.41</f>
        <v>25097.2</v>
      </c>
      <c r="D18" s="7" t="s">
        <v>7</v>
      </c>
      <c r="E18" s="7" t="s">
        <v>8</v>
      </c>
    </row>
    <row r="19" customFormat="false" ht="15" hidden="false" customHeight="false" outlineLevel="0" collapsed="false">
      <c r="B19" s="5" t="s">
        <v>6</v>
      </c>
      <c r="C19" s="6" t="n">
        <v>8064.78</v>
      </c>
      <c r="D19" s="7" t="s">
        <v>7</v>
      </c>
      <c r="E19" s="7" t="s">
        <v>8</v>
      </c>
    </row>
    <row r="20" customFormat="false" ht="15" hidden="false" customHeight="false" outlineLevel="0" collapsed="false">
      <c r="B20" s="5" t="s">
        <v>44</v>
      </c>
      <c r="C20" s="6" t="n">
        <v>26707.34</v>
      </c>
      <c r="D20" s="7" t="s">
        <v>7</v>
      </c>
      <c r="E20" s="7" t="s">
        <v>8</v>
      </c>
    </row>
    <row r="21" customFormat="false" ht="15" hidden="false" customHeight="false" outlineLevel="0" collapsed="false">
      <c r="B21" s="5" t="s">
        <v>6</v>
      </c>
      <c r="C21" s="6" t="n">
        <f aca="false">4608.23+30924.26</f>
        <v>35532.49</v>
      </c>
      <c r="D21" s="7" t="s">
        <v>7</v>
      </c>
      <c r="E21" s="7" t="s">
        <v>8</v>
      </c>
    </row>
    <row r="22" customFormat="false" ht="15" hidden="false" customHeight="false" outlineLevel="0" collapsed="false">
      <c r="B22" s="5" t="s">
        <v>6</v>
      </c>
      <c r="C22" s="6" t="n">
        <f aca="false">25316.07+3783.79</f>
        <v>29099.86</v>
      </c>
      <c r="D22" s="7" t="s">
        <v>7</v>
      </c>
      <c r="E22" s="7" t="s">
        <v>8</v>
      </c>
    </row>
    <row r="23" customFormat="false" ht="15" hidden="false" customHeight="false" outlineLevel="0" collapsed="false">
      <c r="B23" s="5" t="s">
        <v>9</v>
      </c>
      <c r="C23" s="6" t="n">
        <v>6265.27</v>
      </c>
      <c r="D23" s="7" t="s">
        <v>7</v>
      </c>
      <c r="E23" s="7" t="s">
        <v>8</v>
      </c>
    </row>
    <row r="24" customFormat="false" ht="15" hidden="false" customHeight="false" outlineLevel="0" collapsed="false">
      <c r="B24" s="5" t="s">
        <v>9</v>
      </c>
      <c r="C24" s="6" t="n">
        <v>20988.93</v>
      </c>
      <c r="D24" s="7" t="s">
        <v>7</v>
      </c>
      <c r="E24" s="7" t="s">
        <v>8</v>
      </c>
    </row>
    <row r="25" customFormat="false" ht="15" hidden="false" customHeight="false" outlineLevel="0" collapsed="false">
      <c r="B25" s="5" t="s">
        <v>6</v>
      </c>
      <c r="C25" s="6" t="n">
        <v>25346.69</v>
      </c>
      <c r="D25" s="7" t="s">
        <v>7</v>
      </c>
      <c r="E25" s="7" t="s">
        <v>8</v>
      </c>
    </row>
    <row r="26" customFormat="false" ht="15" hidden="false" customHeight="false" outlineLevel="0" collapsed="false">
      <c r="B26" s="21"/>
      <c r="C26" s="6"/>
      <c r="D26" s="7"/>
      <c r="E26" s="7"/>
    </row>
    <row r="27" customFormat="false" ht="15" hidden="false" customHeight="false" outlineLevel="0" collapsed="false">
      <c r="B27" s="5"/>
      <c r="C27" s="6"/>
      <c r="D27" s="7"/>
      <c r="E27" s="7"/>
    </row>
    <row r="28" customFormat="false" ht="19.5" hidden="false" customHeight="false" outlineLevel="0" collapsed="false">
      <c r="B28" s="4" t="s">
        <v>10</v>
      </c>
      <c r="C28" s="4"/>
      <c r="D28" s="4"/>
      <c r="E28" s="4"/>
    </row>
    <row r="29" customFormat="false" ht="15" hidden="false" customHeight="false" outlineLevel="0" collapsed="false">
      <c r="B29" s="5"/>
      <c r="C29" s="6"/>
      <c r="D29" s="7"/>
      <c r="E29" s="7"/>
    </row>
  </sheetData>
  <mergeCells count="3">
    <mergeCell ref="B2:E2"/>
    <mergeCell ref="B4:E4"/>
    <mergeCell ref="B28:E2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45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6</v>
      </c>
      <c r="C5" s="6" t="n">
        <v>5811.86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14</v>
      </c>
      <c r="C6" s="6" t="n">
        <v>12010.06</v>
      </c>
      <c r="D6" s="7" t="s">
        <v>7</v>
      </c>
      <c r="E6" s="7" t="s">
        <v>8</v>
      </c>
    </row>
    <row r="7" customFormat="false" ht="15" hidden="false" customHeight="false" outlineLevel="0" collapsed="false">
      <c r="B7" s="5"/>
      <c r="C7" s="14"/>
      <c r="D7" s="7"/>
      <c r="E7" s="7"/>
    </row>
    <row r="8" customFormat="false" ht="19.5" hidden="false" customHeight="false" outlineLevel="0" collapsed="false">
      <c r="B8" s="4" t="s">
        <v>10</v>
      </c>
      <c r="C8" s="4"/>
      <c r="D8" s="4"/>
      <c r="E8" s="4"/>
    </row>
    <row r="9" customFormat="false" ht="15" hidden="false" customHeight="false" outlineLevel="0" collapsed="false">
      <c r="B9" s="5"/>
      <c r="C9" s="6"/>
      <c r="D9" s="7"/>
      <c r="E9" s="7"/>
    </row>
  </sheetData>
  <mergeCells count="3">
    <mergeCell ref="B2:E2"/>
    <mergeCell ref="B4:E4"/>
    <mergeCell ref="B8:E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LibreOffice/7.2.2.2$Windows_X86_64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2020-11-04T15:40:30Z</dcterms:created>
  <dc:creator>Renata Correa Vicente</dc:creator>
  <dc:description/>
  <dc:language>pt-BR</dc:language>
  <cp:lastModifiedBy>Renata Correa Vicente</cp:lastModifiedBy>
  <cp:lastPrinted>2021-07-12T18:11:02Z</cp:lastPrinted>
  <dcterms:modified xsi:type="dcterms:W3CDTF">2022-12-07T18:59:49Z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