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Plan1" sheetId="1" r:id="rId1"/>
    <sheet name="2022" sheetId="2" r:id="rId2"/>
    <sheet name="202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12" i="3" l="1"/>
  <c r="E11" i="3"/>
  <c r="E10" i="3"/>
  <c r="E11" i="2"/>
  <c r="E10" i="2"/>
  <c r="E12" i="2" s="1"/>
  <c r="E9" i="2"/>
  <c r="D13" i="3" l="1"/>
  <c r="C13" i="3"/>
  <c r="E13" i="3" l="1"/>
  <c r="D12" i="2"/>
  <c r="C12" i="2"/>
  <c r="F13" i="1" l="1"/>
  <c r="F16" i="1" s="1"/>
  <c r="E15" i="1"/>
  <c r="E16" i="1" s="1"/>
  <c r="E14" i="1"/>
  <c r="E13" i="1"/>
</calcChain>
</file>

<file path=xl/sharedStrings.xml><?xml version="1.0" encoding="utf-8"?>
<sst xmlns="http://schemas.openxmlformats.org/spreadsheetml/2006/main" count="75" uniqueCount="38">
  <si>
    <t>Secretaria da Fazenda</t>
  </si>
  <si>
    <t>Renuncia Mob.</t>
  </si>
  <si>
    <t>Renuncia Imob.</t>
  </si>
  <si>
    <t>1º Quadrimentre</t>
  </si>
  <si>
    <t>JAN, FEV, MAR, ABR</t>
  </si>
  <si>
    <t>2º Quadrimestre</t>
  </si>
  <si>
    <t>MAI, JUN, JUL, AGO</t>
  </si>
  <si>
    <t>3º Quadrimestre</t>
  </si>
  <si>
    <t>SET, OUT, NOV, DEZ</t>
  </si>
  <si>
    <t>até set/22</t>
  </si>
  <si>
    <t>TOTAL</t>
  </si>
  <si>
    <t xml:space="preserve">Lei 11.711/2018 do PMTS, não tem contrapartida 1.00999, terá 1% do faturamento anual </t>
  </si>
  <si>
    <t>para o FACITS.</t>
  </si>
  <si>
    <t xml:space="preserve">Relatório complementar por quadrimestre sobre a Renuncia correspondente a contrapartida codigo 1.0999, </t>
  </si>
  <si>
    <t>Leis 11.186/2015, substituida pela 12.099/2019 regulamentada pelo decreto 25.826/2020.</t>
  </si>
  <si>
    <t>Emerson Cañas</t>
  </si>
  <si>
    <t>Auditor Fiscal de Tributos Municipal</t>
  </si>
  <si>
    <t>SEFAZ/DFTM</t>
  </si>
  <si>
    <t xml:space="preserve">Sorocaba,  25 de outubro de 2022. </t>
  </si>
  <si>
    <t>cobrado de 45 empresas com incentivos fiscais, exercício 2022.</t>
  </si>
  <si>
    <t>Leis 11.186/2015, 12.099/2019 regulamentada pelo decreto 25.826/2020.</t>
  </si>
  <si>
    <t>Renuncia efetiva</t>
  </si>
  <si>
    <t>Resposta B.2.- ADEQUAÇÃO FISCAL DAS DIVIDAS PUBLICAS</t>
  </si>
  <si>
    <t>Sorocaba, 12 de janeiro de 2023.</t>
  </si>
  <si>
    <t>Considerando que a Lei 12.099/2019 trata de incentivos fiscais para atrair e manter empresas no município de Sorocaba.</t>
  </si>
  <si>
    <t>EMERSON CAÑAS</t>
  </si>
  <si>
    <t>Lei 11.711/2018 do PMTS, não tem contrapartida 1.00999, terá 1% do faturamento anual para o FACITS.</t>
  </si>
  <si>
    <t xml:space="preserve">Para cada R$1,00 renunciado, em média a empresa recolhe R$ 0,40 aos cofres publicos e dos valores renunciados, devolvem </t>
  </si>
  <si>
    <t>5% do montante para os cofres publicos no mês imediatamente posterior.</t>
  </si>
  <si>
    <t xml:space="preserve">Temos referente a renúncia do exercício 2022, em 12/01/2023 o montante efetivo de renuncia de R$ 60.462.538,91 conforme </t>
  </si>
  <si>
    <t xml:space="preserve">planilha acima. Considerando ainda que as empresas contribuiem com o VA Valor Adicionado total do município, geram </t>
  </si>
  <si>
    <t>emprego e renda, realizam doações de IRPJ e doações a programas sociais em contrapartida à concessão dos benefícios fiscais.</t>
  </si>
  <si>
    <t xml:space="preserve">Considerando que a partir da criação da Contrapartida na Lei 12.099/2019, foi possivel aferir mensalmente os valores </t>
  </si>
  <si>
    <t xml:space="preserve">renunciados e uma auditoria mais efetiva sobre as inscrições mobiliárias e imobiliárias das empresas beneficiadas, motivo </t>
  </si>
  <si>
    <t>pelo qual a previsão de renuncia em R$ 15 milhões em 2022 foi ultrapassada, diante tambem da recuperação no faturamento</t>
  </si>
  <si>
    <t>das empresas que chegam a superar os valores previstos em questionário que embasam a quantidade de anos e os valores</t>
  </si>
  <si>
    <t>envolvidos.</t>
  </si>
  <si>
    <t>Sorocaba, 05, de julho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</si>
</sst>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43" fontId="4" fillId="0" borderId="1" xfId="1" applyFont="1" applyBorder="1"/>
    <xf numFmtId="43" fontId="4" fillId="0" borderId="1" xfId="1" applyFont="1" applyBorder="1" applyAlignment="1">
      <alignment wrapText="1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3" fontId="0" fillId="0" borderId="1" xfId="0" applyNumberFormat="1" applyBorder="1" applyAlignment="1">
      <alignment wrapText="1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2" xfId="0" applyFill="1" applyBorder="1"/>
    <xf numFmtId="0" fontId="0" fillId="0" borderId="4" xfId="0" applyBorder="1"/>
    <xf numFmtId="0" fontId="0" fillId="0" borderId="5" xfId="0" applyBorder="1"/>
    <xf numFmtId="43" fontId="4" fillId="0" borderId="4" xfId="1" applyFont="1" applyBorder="1"/>
    <xf numFmtId="43" fontId="4" fillId="0" borderId="6" xfId="1" applyFont="1" applyBorder="1" applyAlignment="1">
      <alignment wrapText="1"/>
    </xf>
    <xf numFmtId="43" fontId="0" fillId="0" borderId="4" xfId="0" applyNumberFormat="1" applyBorder="1"/>
    <xf numFmtId="0" fontId="0" fillId="0" borderId="7" xfId="0" applyBorder="1"/>
    <xf numFmtId="0" fontId="0" fillId="0" borderId="8" xfId="0" applyBorder="1"/>
    <xf numFmtId="43" fontId="4" fillId="0" borderId="7" xfId="1" applyFont="1" applyBorder="1"/>
    <xf numFmtId="43" fontId="4" fillId="0" borderId="9" xfId="1" applyFont="1" applyBorder="1" applyAlignment="1">
      <alignment wrapText="1"/>
    </xf>
    <xf numFmtId="43" fontId="0" fillId="0" borderId="10" xfId="0" applyNumberFormat="1" applyBorder="1"/>
    <xf numFmtId="0" fontId="0" fillId="0" borderId="11" xfId="0" applyBorder="1"/>
    <xf numFmtId="0" fontId="0" fillId="0" borderId="12" xfId="0" applyFill="1" applyBorder="1"/>
    <xf numFmtId="43" fontId="4" fillId="0" borderId="13" xfId="1" applyFont="1" applyBorder="1"/>
    <xf numFmtId="43" fontId="4" fillId="0" borderId="14" xfId="1" applyFont="1" applyBorder="1" applyAlignment="1">
      <alignment wrapText="1"/>
    </xf>
    <xf numFmtId="0" fontId="0" fillId="0" borderId="15" xfId="0" applyBorder="1" applyAlignment="1">
      <alignment horizontal="center"/>
    </xf>
    <xf numFmtId="0" fontId="0" fillId="0" borderId="16" xfId="0" applyFill="1" applyBorder="1" applyAlignment="1">
      <alignment horizontal="center"/>
    </xf>
    <xf numFmtId="43" fontId="0" fillId="0" borderId="2" xfId="0" applyNumberFormat="1" applyBorder="1"/>
    <xf numFmtId="43" fontId="0" fillId="0" borderId="2" xfId="0" applyNumberFormat="1" applyBorder="1" applyAlignment="1">
      <alignment wrapText="1"/>
    </xf>
    <xf numFmtId="43" fontId="0" fillId="0" borderId="0" xfId="0" applyNumberFormat="1" applyAlignment="1"/>
    <xf numFmtId="0" fontId="0" fillId="0" borderId="0" xfId="0" applyAlignment="1">
      <alignment horizontal="center" vertical="top" wrapText="1"/>
    </xf>
    <xf numFmtId="43" fontId="0" fillId="0" borderId="0" xfId="0" applyNumberFormat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3" fontId="4" fillId="0" borderId="0" xfId="1" applyFont="1" applyBorder="1"/>
    <xf numFmtId="43" fontId="4" fillId="0" borderId="0" xfId="1" applyFont="1" applyBorder="1" applyAlignment="1">
      <alignment wrapText="1"/>
    </xf>
    <xf numFmtId="43" fontId="0" fillId="0" borderId="0" xfId="0" applyNumberFormat="1" applyBorder="1"/>
    <xf numFmtId="43" fontId="0" fillId="0" borderId="0" xfId="0" applyNumberForma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apartida%202022\Relat&#243;rio%20Empresas%20com%20beneficios%20fiscais%20em%202022%20contraparti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 2016"/>
      <sheetName val="ISS 2017"/>
      <sheetName val="AURORA"/>
      <sheetName val="CLARIOS"/>
      <sheetName val="CLARIOS ENERGY"/>
      <sheetName val="DB"/>
      <sheetName val="DPR"/>
      <sheetName val="EMERSON ELETRIC"/>
      <sheetName val="ENEL X"/>
      <sheetName val="GFT"/>
      <sheetName val="GWI"/>
      <sheetName val="HUAWEI HGS"/>
      <sheetName val="PGG ARAMES"/>
      <sheetName val="JOHNSON BE"/>
      <sheetName val="METALAC"/>
      <sheetName val="METSO"/>
      <sheetName val="MULTICEL"/>
      <sheetName val="NAL"/>
      <sheetName val="PGG COSMETICOS"/>
      <sheetName val="PLASTIC"/>
      <sheetName val="REV"/>
      <sheetName val="SANET"/>
      <sheetName val="SCARD"/>
      <sheetName val="SOROCAPS"/>
      <sheetName val="Contrapartida"/>
      <sheetName val="TOYOTA"/>
      <sheetName val="UNIGRA"/>
      <sheetName val="UPPERTOOLS"/>
      <sheetName val="VERTIV"/>
      <sheetName val="WYDA"/>
      <sheetName val="ZF"/>
      <sheetName val="Geral revisado"/>
      <sheetName val="Embraer"/>
      <sheetName val="TK LOGISTICA"/>
      <sheetName val="FLEX"/>
      <sheetName val="ABB"/>
      <sheetName val="ARTH"/>
      <sheetName val="ASSA ABLOY"/>
      <sheetName val="ADVANCED"/>
      <sheetName val="HUAWEI B."/>
      <sheetName val="Eduzz"/>
      <sheetName val="GOOMER"/>
      <sheetName val="CNH"/>
      <sheetName val="SX NEGOCIOS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5">
          <cell r="G55">
            <v>64690812.599999994</v>
          </cell>
        </row>
        <row r="63">
          <cell r="H63">
            <v>15318907.772299999</v>
          </cell>
          <cell r="I63">
            <v>5033004.4205588484</v>
          </cell>
        </row>
        <row r="64">
          <cell r="H64">
            <v>19614362.532399997</v>
          </cell>
        </row>
        <row r="65">
          <cell r="H65">
            <v>4554781.59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tabSelected="1" view="pageLayout" topLeftCell="A4" zoomScaleNormal="100" workbookViewId="0">
      <selection activeCell="E26" sqref="E26"/>
    </sheetView>
  </sheetViews>
  <sheetFormatPr defaultRowHeight="15" x14ac:dyDescent="0.25"/>
  <cols>
    <col min="3" max="3" width="16" customWidth="1"/>
    <col min="4" max="4" width="17.28515625" customWidth="1"/>
    <col min="5" max="5" width="34.28515625" bestFit="1" customWidth="1"/>
    <col min="6" max="6" width="24.85546875" customWidth="1"/>
  </cols>
  <sheetData>
    <row r="1" spans="2:8" ht="20.25" x14ac:dyDescent="0.3">
      <c r="E1" s="3" t="s">
        <v>0</v>
      </c>
      <c r="F1" s="2"/>
      <c r="G1" s="2"/>
      <c r="H1" s="1"/>
    </row>
    <row r="5" spans="2:8" x14ac:dyDescent="0.25">
      <c r="E5" t="s">
        <v>18</v>
      </c>
    </row>
    <row r="8" spans="2:8" ht="15.75" x14ac:dyDescent="0.25">
      <c r="B8" s="12" t="s">
        <v>13</v>
      </c>
    </row>
    <row r="9" spans="2:8" x14ac:dyDescent="0.25">
      <c r="B9" t="s">
        <v>19</v>
      </c>
    </row>
    <row r="11" spans="2:8" x14ac:dyDescent="0.25">
      <c r="C11" t="s">
        <v>14</v>
      </c>
      <c r="F11" s="4"/>
    </row>
    <row r="12" spans="2:8" x14ac:dyDescent="0.25">
      <c r="D12" s="9">
        <v>2022</v>
      </c>
      <c r="E12" s="9" t="s">
        <v>1</v>
      </c>
      <c r="F12" s="13" t="s">
        <v>2</v>
      </c>
    </row>
    <row r="13" spans="2:8" x14ac:dyDescent="0.25">
      <c r="C13" s="5" t="s">
        <v>3</v>
      </c>
      <c r="D13" s="5" t="s">
        <v>4</v>
      </c>
      <c r="E13" s="6">
        <f>[1]Contrapartida!$H$63</f>
        <v>15318907.772299999</v>
      </c>
      <c r="F13" s="7">
        <f>[1]Contrapartida!$I$63</f>
        <v>5033004.4205588484</v>
      </c>
    </row>
    <row r="14" spans="2:8" x14ac:dyDescent="0.25">
      <c r="C14" s="5" t="s">
        <v>5</v>
      </c>
      <c r="D14" s="5" t="s">
        <v>6</v>
      </c>
      <c r="E14" s="6">
        <f>[1]Contrapartida!$H$64</f>
        <v>19614362.532399997</v>
      </c>
      <c r="F14" s="7">
        <v>0</v>
      </c>
    </row>
    <row r="15" spans="2:8" x14ac:dyDescent="0.25">
      <c r="C15" s="5" t="s">
        <v>7</v>
      </c>
      <c r="D15" s="8" t="s">
        <v>8</v>
      </c>
      <c r="E15" s="6">
        <f>[1]Contrapartida!$H$65</f>
        <v>4554781.59</v>
      </c>
      <c r="F15" s="7">
        <v>0</v>
      </c>
      <c r="G15" t="s">
        <v>9</v>
      </c>
    </row>
    <row r="16" spans="2:8" x14ac:dyDescent="0.25">
      <c r="C16" s="9">
        <v>2022</v>
      </c>
      <c r="D16" s="10" t="s">
        <v>10</v>
      </c>
      <c r="E16" s="6">
        <f>SUM(E13:E15)</f>
        <v>39488051.894699991</v>
      </c>
      <c r="F16" s="11">
        <f>SUM(F13:F15)</f>
        <v>5033004.4205588484</v>
      </c>
    </row>
    <row r="17" spans="3:6" x14ac:dyDescent="0.25">
      <c r="F17" s="4"/>
    </row>
    <row r="18" spans="3:6" x14ac:dyDescent="0.25">
      <c r="C18" t="s">
        <v>11</v>
      </c>
      <c r="F18" s="4"/>
    </row>
    <row r="19" spans="3:6" x14ac:dyDescent="0.25">
      <c r="C19" t="s">
        <v>12</v>
      </c>
      <c r="F19" s="4"/>
    </row>
    <row r="22" spans="3:6" x14ac:dyDescent="0.25">
      <c r="C22" t="s">
        <v>15</v>
      </c>
    </row>
    <row r="23" spans="3:6" x14ac:dyDescent="0.25">
      <c r="C23" t="s">
        <v>16</v>
      </c>
    </row>
    <row r="24" spans="3:6" x14ac:dyDescent="0.25">
      <c r="C24" t="s">
        <v>17</v>
      </c>
    </row>
  </sheetData>
  <pageMargins left="0.511811024" right="0.511811024" top="0.78740157499999996" bottom="0.78740157499999996" header="0.31496062000000002" footer="0.31496062000000002"/>
  <pageSetup paperSize="9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0"/>
  <sheetViews>
    <sheetView topLeftCell="E1" workbookViewId="0">
      <selection activeCell="G10" sqref="G10"/>
    </sheetView>
  </sheetViews>
  <sheetFormatPr defaultRowHeight="15" x14ac:dyDescent="0.25"/>
  <cols>
    <col min="1" max="1" width="18.140625" customWidth="1"/>
    <col min="2" max="2" width="18.7109375" bestFit="1" customWidth="1"/>
    <col min="3" max="3" width="15.5703125" customWidth="1"/>
    <col min="4" max="4" width="15.140625" customWidth="1"/>
    <col min="5" max="5" width="16" bestFit="1" customWidth="1"/>
    <col min="6" max="6" width="14.28515625" bestFit="1" customWidth="1"/>
    <col min="7" max="7" width="18.85546875" customWidth="1"/>
    <col min="8" max="8" width="15.28515625" bestFit="1" customWidth="1"/>
    <col min="9" max="9" width="12.5703125" bestFit="1" customWidth="1"/>
    <col min="10" max="10" width="14.7109375" bestFit="1" customWidth="1"/>
    <col min="11" max="11" width="13.28515625" bestFit="1" customWidth="1"/>
    <col min="12" max="12" width="16" bestFit="1" customWidth="1"/>
  </cols>
  <sheetData>
    <row r="2" spans="1:12" x14ac:dyDescent="0.25">
      <c r="A2" t="s">
        <v>22</v>
      </c>
      <c r="D2" s="4"/>
    </row>
    <row r="3" spans="1:12" x14ac:dyDescent="0.25">
      <c r="D3" s="36" t="s">
        <v>23</v>
      </c>
      <c r="E3" s="36"/>
      <c r="F3" s="36"/>
    </row>
    <row r="6" spans="1:12" x14ac:dyDescent="0.25">
      <c r="A6" t="s">
        <v>20</v>
      </c>
      <c r="H6" s="38"/>
      <c r="I6" s="38"/>
      <c r="J6" s="38"/>
      <c r="K6" s="38"/>
      <c r="L6" s="38"/>
    </row>
    <row r="7" spans="1:12" ht="15.75" thickBot="1" x14ac:dyDescent="0.3">
      <c r="D7" s="4"/>
      <c r="H7" s="38"/>
      <c r="I7" s="38"/>
      <c r="J7" s="38"/>
      <c r="K7" s="38"/>
      <c r="L7" s="38"/>
    </row>
    <row r="8" spans="1:12" ht="30.75" thickBot="1" x14ac:dyDescent="0.3">
      <c r="C8" s="14" t="s">
        <v>1</v>
      </c>
      <c r="D8" s="15" t="s">
        <v>2</v>
      </c>
      <c r="E8" s="16" t="s">
        <v>21</v>
      </c>
      <c r="H8" s="38"/>
      <c r="I8" s="39"/>
      <c r="J8" s="40"/>
      <c r="K8" s="38"/>
      <c r="L8" s="41"/>
    </row>
    <row r="9" spans="1:12" x14ac:dyDescent="0.25">
      <c r="A9" s="17" t="s">
        <v>3</v>
      </c>
      <c r="B9" s="18" t="s">
        <v>4</v>
      </c>
      <c r="C9" s="19">
        <v>12624105.41</v>
      </c>
      <c r="D9" s="20">
        <v>5033004.42</v>
      </c>
      <c r="E9" s="21">
        <f>C9+D9</f>
        <v>17657109.829999998</v>
      </c>
      <c r="H9" s="42"/>
      <c r="I9" s="43"/>
      <c r="J9" s="42"/>
      <c r="K9" s="42"/>
      <c r="L9" s="44"/>
    </row>
    <row r="10" spans="1:12" x14ac:dyDescent="0.25">
      <c r="A10" s="22" t="s">
        <v>5</v>
      </c>
      <c r="B10" s="23" t="s">
        <v>6</v>
      </c>
      <c r="C10" s="24">
        <v>19021111.739999998</v>
      </c>
      <c r="D10" s="25">
        <v>0</v>
      </c>
      <c r="E10" s="26">
        <f>C10</f>
        <v>19021111.739999998</v>
      </c>
      <c r="H10" s="42"/>
      <c r="I10" s="43"/>
      <c r="J10" s="42"/>
      <c r="K10" s="42"/>
      <c r="L10" s="44"/>
    </row>
    <row r="11" spans="1:12" ht="15.75" thickBot="1" x14ac:dyDescent="0.3">
      <c r="A11" s="27" t="s">
        <v>7</v>
      </c>
      <c r="B11" s="28" t="s">
        <v>8</v>
      </c>
      <c r="C11" s="29">
        <v>14622696.67</v>
      </c>
      <c r="D11" s="30">
        <v>97094.55</v>
      </c>
      <c r="E11" s="26">
        <f>C11+D11</f>
        <v>14719791.220000001</v>
      </c>
      <c r="H11" s="42"/>
      <c r="I11" s="43"/>
      <c r="J11" s="42"/>
      <c r="K11" s="42"/>
      <c r="L11" s="44"/>
    </row>
    <row r="12" spans="1:12" ht="15.75" thickBot="1" x14ac:dyDescent="0.3">
      <c r="A12" s="31">
        <v>2022</v>
      </c>
      <c r="B12" s="32" t="s">
        <v>10</v>
      </c>
      <c r="C12" s="33">
        <f>SUM(C9:C11)</f>
        <v>46267913.82</v>
      </c>
      <c r="D12" s="34">
        <f>SUM(D9:D11)</f>
        <v>5130098.97</v>
      </c>
      <c r="E12" s="33">
        <f>E9+E10+E11</f>
        <v>51398012.789999992</v>
      </c>
      <c r="F12" s="37"/>
      <c r="H12" s="44"/>
      <c r="I12" s="45"/>
      <c r="J12" s="45"/>
      <c r="K12" s="42"/>
      <c r="L12" s="44"/>
    </row>
    <row r="13" spans="1:12" x14ac:dyDescent="0.25">
      <c r="H13" s="38"/>
      <c r="I13" s="38"/>
      <c r="J13" s="38"/>
      <c r="K13" s="38"/>
      <c r="L13" s="38"/>
    </row>
    <row r="14" spans="1:12" x14ac:dyDescent="0.25">
      <c r="A14" t="s">
        <v>26</v>
      </c>
      <c r="D14" s="4"/>
      <c r="H14" s="38"/>
      <c r="I14" s="38"/>
      <c r="J14" s="38"/>
      <c r="K14" s="38"/>
      <c r="L14" s="38"/>
    </row>
    <row r="15" spans="1:12" x14ac:dyDescent="0.25">
      <c r="D15" s="4"/>
      <c r="H15" s="38"/>
      <c r="I15" s="40"/>
      <c r="J15" s="38"/>
      <c r="K15" s="38"/>
      <c r="L15" s="38"/>
    </row>
    <row r="16" spans="1:12" x14ac:dyDescent="0.25">
      <c r="A16" t="s">
        <v>24</v>
      </c>
      <c r="D16" s="4"/>
      <c r="H16" s="38"/>
      <c r="I16" s="42"/>
      <c r="J16" s="42"/>
      <c r="K16" s="38"/>
      <c r="L16" s="38"/>
    </row>
    <row r="17" spans="1:12" x14ac:dyDescent="0.25">
      <c r="A17" t="s">
        <v>27</v>
      </c>
      <c r="D17" s="4"/>
      <c r="H17" s="38"/>
      <c r="I17" s="42"/>
      <c r="J17" s="42"/>
      <c r="K17" s="38"/>
      <c r="L17" s="38"/>
    </row>
    <row r="18" spans="1:12" x14ac:dyDescent="0.25">
      <c r="A18" t="s">
        <v>28</v>
      </c>
      <c r="D18" s="4"/>
      <c r="H18" s="38"/>
      <c r="I18" s="42"/>
      <c r="J18" s="42"/>
      <c r="K18" s="38"/>
      <c r="L18" s="38"/>
    </row>
    <row r="19" spans="1:12" x14ac:dyDescent="0.25">
      <c r="A19" t="s">
        <v>29</v>
      </c>
      <c r="D19" s="4"/>
      <c r="H19" s="38"/>
      <c r="I19" s="45"/>
      <c r="J19" s="42"/>
      <c r="K19" s="38"/>
      <c r="L19" s="38"/>
    </row>
    <row r="20" spans="1:12" x14ac:dyDescent="0.25">
      <c r="A20" t="s">
        <v>30</v>
      </c>
      <c r="D20" s="4"/>
    </row>
    <row r="21" spans="1:12" x14ac:dyDescent="0.25">
      <c r="A21" t="s">
        <v>31</v>
      </c>
      <c r="D21" s="4"/>
    </row>
    <row r="22" spans="1:12" x14ac:dyDescent="0.25">
      <c r="A22" t="s">
        <v>32</v>
      </c>
      <c r="D22" s="4"/>
    </row>
    <row r="23" spans="1:12" x14ac:dyDescent="0.25">
      <c r="A23" t="s">
        <v>33</v>
      </c>
      <c r="D23" s="4"/>
    </row>
    <row r="24" spans="1:12" x14ac:dyDescent="0.25">
      <c r="A24" t="s">
        <v>34</v>
      </c>
      <c r="D24" s="4"/>
    </row>
    <row r="25" spans="1:12" x14ac:dyDescent="0.25">
      <c r="A25" t="s">
        <v>35</v>
      </c>
      <c r="D25" s="4"/>
    </row>
    <row r="26" spans="1:12" x14ac:dyDescent="0.25">
      <c r="A26" s="35" t="s">
        <v>36</v>
      </c>
      <c r="D26" s="4"/>
    </row>
    <row r="27" spans="1:12" x14ac:dyDescent="0.25">
      <c r="D27" s="4"/>
    </row>
    <row r="28" spans="1:12" x14ac:dyDescent="0.25">
      <c r="D28" s="4"/>
    </row>
    <row r="29" spans="1:12" x14ac:dyDescent="0.25">
      <c r="A29" t="s">
        <v>25</v>
      </c>
    </row>
    <row r="30" spans="1:12" x14ac:dyDescent="0.25">
      <c r="A30" t="s">
        <v>16</v>
      </c>
    </row>
  </sheetData>
  <mergeCells count="1">
    <mergeCell ref="D3:F3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opLeftCell="A5" workbookViewId="0">
      <selection activeCell="G11" sqref="G11"/>
    </sheetView>
  </sheetViews>
  <sheetFormatPr defaultRowHeight="15" x14ac:dyDescent="0.25"/>
  <cols>
    <col min="1" max="1" width="17.140625" customWidth="1"/>
    <col min="2" max="2" width="22.28515625" customWidth="1"/>
    <col min="3" max="3" width="15.28515625" bestFit="1" customWidth="1"/>
    <col min="4" max="4" width="13.42578125" customWidth="1"/>
    <col min="5" max="5" width="16" bestFit="1" customWidth="1"/>
    <col min="6" max="6" width="14.28515625" bestFit="1" customWidth="1"/>
    <col min="7" max="7" width="16" bestFit="1" customWidth="1"/>
  </cols>
  <sheetData>
    <row r="2" spans="1:7" x14ac:dyDescent="0.25">
      <c r="A2" t="s">
        <v>22</v>
      </c>
      <c r="D2" s="4"/>
    </row>
    <row r="3" spans="1:7" x14ac:dyDescent="0.25">
      <c r="D3" s="36" t="s">
        <v>23</v>
      </c>
      <c r="E3" s="36"/>
      <c r="F3" s="36"/>
    </row>
    <row r="5" spans="1:7" x14ac:dyDescent="0.25">
      <c r="F5" s="37"/>
    </row>
    <row r="6" spans="1:7" x14ac:dyDescent="0.25">
      <c r="A6" t="s">
        <v>20</v>
      </c>
      <c r="F6" s="37"/>
    </row>
    <row r="7" spans="1:7" x14ac:dyDescent="0.25">
      <c r="E7" t="s">
        <v>37</v>
      </c>
      <c r="F7" s="37"/>
    </row>
    <row r="8" spans="1:7" ht="15.75" thickBot="1" x14ac:dyDescent="0.3">
      <c r="D8" s="4"/>
    </row>
    <row r="9" spans="1:7" ht="30.75" thickBot="1" x14ac:dyDescent="0.3">
      <c r="C9" s="14" t="s">
        <v>1</v>
      </c>
      <c r="D9" s="15" t="s">
        <v>2</v>
      </c>
      <c r="E9" s="16" t="s">
        <v>21</v>
      </c>
      <c r="F9" s="38"/>
      <c r="G9" s="38"/>
    </row>
    <row r="10" spans="1:7" x14ac:dyDescent="0.25">
      <c r="A10" s="17" t="s">
        <v>3</v>
      </c>
      <c r="B10" s="18" t="s">
        <v>4</v>
      </c>
      <c r="C10" s="19">
        <v>10957451.460000001</v>
      </c>
      <c r="D10" s="20">
        <v>5509734.9100000001</v>
      </c>
      <c r="E10" s="19">
        <f>C10+D10</f>
        <v>16467186.370000001</v>
      </c>
      <c r="F10" s="42"/>
      <c r="G10" s="44"/>
    </row>
    <row r="11" spans="1:7" x14ac:dyDescent="0.25">
      <c r="A11" s="22" t="s">
        <v>5</v>
      </c>
      <c r="B11" s="23" t="s">
        <v>6</v>
      </c>
      <c r="C11" s="24">
        <v>2778313.29</v>
      </c>
      <c r="D11" s="25">
        <v>0</v>
      </c>
      <c r="E11" s="24">
        <f>C11</f>
        <v>2778313.29</v>
      </c>
      <c r="F11" s="42"/>
      <c r="G11" s="44"/>
    </row>
    <row r="12" spans="1:7" ht="15.75" thickBot="1" x14ac:dyDescent="0.3">
      <c r="A12" s="27" t="s">
        <v>7</v>
      </c>
      <c r="B12" s="28" t="s">
        <v>8</v>
      </c>
      <c r="C12" s="29">
        <v>0</v>
      </c>
      <c r="D12" s="30">
        <v>0</v>
      </c>
      <c r="E12" s="29">
        <f>D12+C12</f>
        <v>0</v>
      </c>
      <c r="F12" s="42"/>
      <c r="G12" s="44"/>
    </row>
    <row r="13" spans="1:7" ht="15.75" thickBot="1" x14ac:dyDescent="0.3">
      <c r="A13" s="46">
        <v>2023</v>
      </c>
      <c r="B13" s="47" t="s">
        <v>10</v>
      </c>
      <c r="C13" s="33">
        <f>SUM(C10:C12)</f>
        <v>13735764.75</v>
      </c>
      <c r="D13" s="34">
        <f>SUM(D10:D12)</f>
        <v>5509734.9100000001</v>
      </c>
      <c r="E13" s="34">
        <f>SUM(E10:E12)</f>
        <v>19245499.66</v>
      </c>
      <c r="F13" s="42"/>
      <c r="G13" s="44"/>
    </row>
    <row r="15" spans="1:7" x14ac:dyDescent="0.25">
      <c r="A15" t="s">
        <v>26</v>
      </c>
      <c r="D15" s="4"/>
    </row>
    <row r="16" spans="1:7" x14ac:dyDescent="0.25">
      <c r="D16" s="4"/>
    </row>
    <row r="17" spans="1:4" x14ac:dyDescent="0.25">
      <c r="A17" t="s">
        <v>24</v>
      </c>
      <c r="D17" s="4"/>
    </row>
    <row r="18" spans="1:4" x14ac:dyDescent="0.25">
      <c r="A18" t="s">
        <v>27</v>
      </c>
      <c r="D18" s="4"/>
    </row>
    <row r="19" spans="1:4" x14ac:dyDescent="0.25">
      <c r="A19" t="s">
        <v>28</v>
      </c>
      <c r="D19" s="4"/>
    </row>
    <row r="20" spans="1:4" x14ac:dyDescent="0.25">
      <c r="A20" t="s">
        <v>29</v>
      </c>
      <c r="D20" s="4"/>
    </row>
    <row r="21" spans="1:4" x14ac:dyDescent="0.25">
      <c r="A21" t="s">
        <v>30</v>
      </c>
      <c r="D21" s="4"/>
    </row>
    <row r="22" spans="1:4" x14ac:dyDescent="0.25">
      <c r="A22" t="s">
        <v>31</v>
      </c>
      <c r="D22" s="4"/>
    </row>
    <row r="23" spans="1:4" x14ac:dyDescent="0.25">
      <c r="A23" t="s">
        <v>32</v>
      </c>
      <c r="D23" s="4"/>
    </row>
    <row r="24" spans="1:4" x14ac:dyDescent="0.25">
      <c r="A24" t="s">
        <v>33</v>
      </c>
      <c r="D24" s="4"/>
    </row>
    <row r="25" spans="1:4" x14ac:dyDescent="0.25">
      <c r="A25" t="s">
        <v>34</v>
      </c>
      <c r="D25" s="4"/>
    </row>
    <row r="26" spans="1:4" x14ac:dyDescent="0.25">
      <c r="A26" t="s">
        <v>35</v>
      </c>
      <c r="D26" s="4"/>
    </row>
    <row r="27" spans="1:4" x14ac:dyDescent="0.25">
      <c r="A27" s="35" t="s">
        <v>36</v>
      </c>
      <c r="D27" s="4"/>
    </row>
    <row r="28" spans="1:4" x14ac:dyDescent="0.25">
      <c r="D28" s="4"/>
    </row>
    <row r="29" spans="1:4" x14ac:dyDescent="0.25">
      <c r="D29" s="4"/>
    </row>
    <row r="30" spans="1:4" x14ac:dyDescent="0.25">
      <c r="A30" t="s">
        <v>25</v>
      </c>
    </row>
    <row r="31" spans="1:4" x14ac:dyDescent="0.25">
      <c r="A31" t="s">
        <v>16</v>
      </c>
    </row>
  </sheetData>
  <mergeCells count="1">
    <mergeCell ref="D3:F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2022</vt:lpstr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alamberti</dc:creator>
  <cp:lastModifiedBy>Emerson Cañas</cp:lastModifiedBy>
  <cp:lastPrinted>2023-01-16T11:45:38Z</cp:lastPrinted>
  <dcterms:created xsi:type="dcterms:W3CDTF">2022-10-25T11:53:24Z</dcterms:created>
  <dcterms:modified xsi:type="dcterms:W3CDTF">2023-07-05T19:47:46Z</dcterms:modified>
</cp:coreProperties>
</file>