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sharedStrings.xml" ContentType="application/vnd.openxmlformats-officedocument.spreadsheetml.sharedStrings+xml"/>
  <Override PartName="/xl/media/image5.png" ContentType="image/png"/>
  <Override PartName="/xl/media/image11.jpeg" ContentType="image/jpeg"/>
  <Override PartName="/xl/media/image21.png" ContentType="image/png"/>
  <Override PartName="/xl/media/image6.jpeg" ContentType="image/jpeg"/>
  <Override PartName="/xl/media/image7.png" ContentType="image/png"/>
  <Override PartName="/xl/media/image8.jpeg" ContentType="image/jpeg"/>
  <Override PartName="/xl/media/image9.jpeg" ContentType="image/jpeg"/>
  <Override PartName="/xl/media/image10.jpeg" ContentType="image/jpeg"/>
  <Override PartName="/xl/media/image12.jpeg" ContentType="image/jpeg"/>
  <Override PartName="/xl/media/image13.png" ContentType="image/png"/>
  <Override PartName="/xl/media/image14.png" ContentType="image/png"/>
  <Override PartName="/xl/media/image15.jpeg" ContentType="image/jpeg"/>
  <Override PartName="/xl/media/image16.jpeg" ContentType="image/jpeg"/>
  <Override PartName="/xl/media/image17.png" ContentType="image/png"/>
  <Override PartName="/xl/media/image24.jpeg" ContentType="image/jpeg"/>
  <Override PartName="/xl/media/image18.png" ContentType="image/png"/>
  <Override PartName="/xl/media/image19.jpeg" ContentType="image/jpeg"/>
  <Override PartName="/xl/media/image22.png" ContentType="image/png"/>
  <Override PartName="/xl/media/image20.jpeg" ContentType="image/jpeg"/>
  <Override PartName="/xl/media/image23.jpeg" ContentType="image/jpeg"/>
  <Override PartName="/xl/media/image25.jpeg" ContentType="image/jpeg"/>
  <Override PartName="/xl/media/image26.jpeg" ContentType="image/jpeg"/>
  <Override PartName="/xl/media/image27.jpeg" ContentType="image/jpeg"/>
  <Override PartName="/xl/media/image28.jpeg" ContentType="image/jpeg"/>
  <Override PartName="/xl/media/image29.jpeg" ContentType="image/jpeg"/>
  <Override PartName="/xl/media/image30.jpeg" ContentType="image/jpeg"/>
  <Override PartName="/xl/media/image31.jpeg" ContentType="image/jpeg"/>
  <Override PartName="/xl/media/image32.jpeg" ContentType="image/jpeg"/>
  <Override PartName="/xl/media/image33.jpeg" ContentType="image/jpeg"/>
  <Override PartName="/xl/media/image34.jpeg" ContentType="image/jpeg"/>
  <Override PartName="/xl/media/image35.jpeg" ContentType="image/jpeg"/>
  <Override PartName="/xl/media/image36.jpeg" ContentType="image/jpeg"/>
  <Override PartName="/xl/media/image37.jpeg" ContentType="image/jpeg"/>
  <Override PartName="/xl/media/image38.jpeg" ContentType="image/jpeg"/>
  <Override PartName="/xl/media/image39.jpeg" ContentType="image/jpeg"/>
  <Override PartName="/xl/media/image40.jpeg" ContentType="image/jpe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13° MEDIÇÃO MEMORIAL " sheetId="1" state="visible" r:id="rId2"/>
  </sheets>
  <definedNames>
    <definedName function="false" hidden="false" localSheetId="0" name="_xlnm.Print_Area" vbProcedure="false">'13° MEDIÇÃO MEMORIAL '!$A$1:$I$1728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<sst xmlns="http://schemas.openxmlformats.org/spreadsheetml/2006/main" count="847" uniqueCount="389">
  <si>
    <t xml:space="preserve">MEDIÇÃO: 14° MEDIÇÃO</t>
  </si>
  <si>
    <t xml:space="preserve">REFERNTE AO MÊS: 01/01/2022  Á  31/01/2022</t>
  </si>
  <si>
    <t xml:space="preserve">DATA DA MEDIÇÃO: 04/01/2022</t>
  </si>
  <si>
    <t xml:space="preserve">CLIENTE : PREFEITURA MUNICIPAL DE SOROCABA</t>
  </si>
  <si>
    <t xml:space="preserve">OBRA: Implantação de via Marginal do Córrego Itanguá + OAE </t>
  </si>
  <si>
    <t xml:space="preserve">LOCAL: AV. DR. AMÉRICO FIGUEIREDO</t>
  </si>
  <si>
    <t xml:space="preserve">MEMÓRIA DE CÁLCULO</t>
  </si>
  <si>
    <t xml:space="preserve">ITEM</t>
  </si>
  <si>
    <t xml:space="preserve">SERVIÇOS</t>
  </si>
  <si>
    <t xml:space="preserve">UNID.</t>
  </si>
  <si>
    <t xml:space="preserve">QUANTIDADE</t>
  </si>
  <si>
    <t xml:space="preserve">1.1</t>
  </si>
  <si>
    <t xml:space="preserve">PROJETOS</t>
  </si>
  <si>
    <t xml:space="preserve">1.1.7</t>
  </si>
  <si>
    <t xml:space="preserve">Elaboração de projeto executivo de paisagismo em formato A1</t>
  </si>
  <si>
    <t xml:space="preserve">FOLHA</t>
  </si>
  <si>
    <t xml:space="preserve">FOLHAS DO PROJETO EM ANEXO</t>
  </si>
  <si>
    <t xml:space="preserve">FOLHAS = 2,00 UNIDADES</t>
  </si>
  <si>
    <t xml:space="preserve">TOTAL DE PROJETO DE PAISAGISMO = </t>
  </si>
  <si>
    <t xml:space="preserve">FOLHAS</t>
  </si>
  <si>
    <t xml:space="preserve">1.2.</t>
  </si>
  <si>
    <t xml:space="preserve">INSTALAÇÕES PRELIMINARES</t>
  </si>
  <si>
    <t xml:space="preserve">1.2.4</t>
  </si>
  <si>
    <t xml:space="preserve">Banheiro químico, modelo Standard, com manutenção conforme exigências da CETESB</t>
  </si>
  <si>
    <t xml:space="preserve">UNID. X MÊS</t>
  </si>
  <si>
    <t xml:space="preserve">TOTAL DE BANHEIRO = 5 UNIDADES</t>
  </si>
  <si>
    <t xml:space="preserve">1.3</t>
  </si>
  <si>
    <t xml:space="preserve">TERRAPLANAGEM</t>
  </si>
  <si>
    <t xml:space="preserve">1.3.7</t>
  </si>
  <si>
    <t xml:space="preserve">ESCAVAÇÃO E CARGA DE MATERIAL DE 1/2A CATEGORIA</t>
  </si>
  <si>
    <t xml:space="preserve">M³</t>
  </si>
  <si>
    <t xml:space="preserve">PROJETO E PLANILHAS DE QUANTITATIVO ACUMULADO EM ANEXO.</t>
  </si>
  <si>
    <t xml:space="preserve">VOLUME ACUMULADO</t>
  </si>
  <si>
    <t xml:space="preserve">126932,54 M³</t>
  </si>
  <si>
    <t xml:space="preserve">PAGO NAS MEDIÇÕES ANTERIORES: 123.741,46 M³</t>
  </si>
  <si>
    <t xml:space="preserve">VOLUME ACUMULADO - VOLUME MEDIÇÕES ANTERIORES = VOLUME À MEDIR</t>
  </si>
  <si>
    <t xml:space="preserve">-</t>
  </si>
  <si>
    <t xml:space="preserve">=</t>
  </si>
  <si>
    <t xml:space="preserve">TOTAL DE ESCAVAÇÃO =</t>
  </si>
  <si>
    <t xml:space="preserve">SALDO TOTAL À MEDIR NO ITEM  =</t>
  </si>
  <si>
    <t xml:space="preserve">1.3.9</t>
  </si>
  <si>
    <t xml:space="preserve">TRANSPORTE DE 1/2 CATEGORIA ATE 1 KM</t>
  </si>
  <si>
    <t xml:space="preserve">M³ X KM</t>
  </si>
  <si>
    <t xml:space="preserve">VOL.</t>
  </si>
  <si>
    <t xml:space="preserve">DMT</t>
  </si>
  <si>
    <t xml:space="preserve">TRAVESSIA</t>
  </si>
  <si>
    <t xml:space="preserve">1.6.1</t>
  </si>
  <si>
    <t xml:space="preserve">1.6.3</t>
  </si>
  <si>
    <t xml:space="preserve">1.6.16</t>
  </si>
  <si>
    <t xml:space="preserve">GABIÃO</t>
  </si>
  <si>
    <t xml:space="preserve">1.7.2</t>
  </si>
  <si>
    <t xml:space="preserve">1.7.10</t>
  </si>
  <si>
    <t xml:space="preserve">REATERRO MANUAL GABIÃO</t>
  </si>
  <si>
    <t xml:space="preserve">1.5.4</t>
  </si>
  <si>
    <t xml:space="preserve">CORTE</t>
  </si>
  <si>
    <t xml:space="preserve">TOTAL DE TRANSPORTE </t>
  </si>
  <si>
    <t xml:space="preserve">VOLUME ACUMULADO DE TRANSPORTE</t>
  </si>
  <si>
    <t xml:space="preserve">PAGO NAS MEDIÇÕES ANTERIORES: </t>
  </si>
  <si>
    <t xml:space="preserve">TOTAL DE TRANSPORTE =</t>
  </si>
  <si>
    <t xml:space="preserve">VALOR CONTRATUAL = </t>
  </si>
  <si>
    <t xml:space="preserve">VALOR MEDIDO ACUMULADO = </t>
  </si>
  <si>
    <t xml:space="preserve">SALDO À MEDIR NESTA MEDIÇÃO = </t>
  </si>
  <si>
    <t xml:space="preserve">FALTANDO MEDIR = </t>
  </si>
  <si>
    <t xml:space="preserve">1.3.10</t>
  </si>
  <si>
    <t xml:space="preserve">Compactação de aterro mecanizado a 100% PN, sem fornecimento de solo em campo aberto</t>
  </si>
  <si>
    <t xml:space="preserve">ACUMULADO TERRAPLENAGEM</t>
  </si>
  <si>
    <t xml:space="preserve">VOLUME ACUMULADO =</t>
  </si>
  <si>
    <t xml:space="preserve">PAGO NAS MEDIÇÕES ANTERIORES:  </t>
  </si>
  <si>
    <t xml:space="preserve">TOTAL DE ATERRO =</t>
  </si>
  <si>
    <t xml:space="preserve">1.3.26</t>
  </si>
  <si>
    <t xml:space="preserve">FORMA COMUM, INCLUSIVE CIMBRAMENTO</t>
  </si>
  <si>
    <t xml:space="preserve">M²</t>
  </si>
  <si>
    <t xml:space="preserve">ESCADA HIDRÁULICA TIPO DR 13 B (PADRÃO DER) - RAMO B</t>
  </si>
  <si>
    <t xml:space="preserve">COMPRIMENTO (M) X CONSUMO DE FORMA (M²) = FORMA TOTAL</t>
  </si>
  <si>
    <t xml:space="preserve">ÁREA DE FORMA =</t>
  </si>
  <si>
    <t xml:space="preserve">COMPLEMENTO MURO DE GABIÃO</t>
  </si>
  <si>
    <t xml:space="preserve">COMPRIMENTO (M) X ALTURA MÉDIA (M2)</t>
  </si>
  <si>
    <t xml:space="preserve">ÁREA TOTAL DE FORMA =</t>
  </si>
  <si>
    <t xml:space="preserve">1.3.27</t>
  </si>
  <si>
    <t xml:space="preserve">FORNECIMENTO  E APLICAÇÃO DE CONCRETO USINADO FCK=20,0MPA - BOMBEADO</t>
  </si>
  <si>
    <t xml:space="preserve">COMPRIMENTO (M) X CONSUMO DE CONCRETO (M³) = CONCRETO TOTAL</t>
  </si>
  <si>
    <t xml:space="preserve">VOLUME TOTAL DE CONCRETO ESCADA  =</t>
  </si>
  <si>
    <t xml:space="preserve">CANALETA TRAPEZOIDAL DE CONCRETO TIPO DR 3B-8 (PADRÃO DER)</t>
  </si>
  <si>
    <t xml:space="preserve">MARGINAL ESQUERDA - ESTACA 155+00</t>
  </si>
  <si>
    <t xml:space="preserve">COMPRIMENTO</t>
  </si>
  <si>
    <t xml:space="preserve">METROS</t>
  </si>
  <si>
    <t xml:space="preserve">MARGINAL ESQUERDA - ESTACA 177+00</t>
  </si>
  <si>
    <t xml:space="preserve">MARGINAL ESQUERDA - ESTACA 179+00</t>
  </si>
  <si>
    <t xml:space="preserve">VOLUME TOTAL DE CONCRETO  DR3B8  =</t>
  </si>
  <si>
    <t xml:space="preserve">CANALETA TRAPEZOIDAL DE CONCRETO TIPO DR 3B-10 (PADRÃO DER)</t>
  </si>
  <si>
    <t xml:space="preserve">MARGINAL ESQUERDA - ESTACA 157+00</t>
  </si>
  <si>
    <t xml:space="preserve">VOLUME TOTAL DE CONCRETO  DR3B10  =</t>
  </si>
  <si>
    <t xml:space="preserve">VOLUME TOTAL DE CONCRETO</t>
  </si>
  <si>
    <t xml:space="preserve">VOLUME ESCADA HIDRÁULICA + VOLUME CANALETAS = VOLUME TOTAL</t>
  </si>
  <si>
    <t xml:space="preserve">+</t>
  </si>
  <si>
    <t xml:space="preserve">VOLUME TOTAL DE CONCRETO   =</t>
  </si>
  <si>
    <t xml:space="preserve">1.3.28</t>
  </si>
  <si>
    <t xml:space="preserve">FORNECIMENTO E APLICAÇÃO DE AÇO CA-50 - DIÂMETRO &lt;  1/2"</t>
  </si>
  <si>
    <t xml:space="preserve">KG</t>
  </si>
  <si>
    <t xml:space="preserve">COMPRIMENTO TOTAL X PESO UNITÁRIO = TOTAL EM KGS</t>
  </si>
  <si>
    <t xml:space="preserve">AÇO DE 6,30 MM = 2.203,04 M X 0,25 KG = 550,76 KG</t>
  </si>
  <si>
    <t xml:space="preserve">AÇO DE 10,0 MM = 3,76 M X 0,63 KG = 2,37 KG</t>
  </si>
  <si>
    <t xml:space="preserve">VOLUME TOTAL DE AÇO   =</t>
  </si>
  <si>
    <t xml:space="preserve">1.4</t>
  </si>
  <si>
    <t xml:space="preserve">PAVIMENTAÇÃO (Marginal, Alça de Acesso, Entornos e Retornos)</t>
  </si>
  <si>
    <t xml:space="preserve">1.4.1</t>
  </si>
  <si>
    <t xml:space="preserve">ESCAVAÇÃO MANUAL PARA FUNDAÇÕES E VALAS COM PROFUNDIDADE MÉDIA MENOR OU IGUAL À 1,50M</t>
  </si>
  <si>
    <t xml:space="preserve">COMPRIMENTO (M) X LARGURA X ALTURA MÉDIA </t>
  </si>
  <si>
    <t xml:space="preserve">VOLUME TOTAL DE ESCAVAÇÃO   =</t>
  </si>
  <si>
    <t xml:space="preserve">COMPRIMENTO (M) X CONSUMO DE ESCAVAÇÃO (M³) = ESCAVAÇÃO TOTAL</t>
  </si>
  <si>
    <t xml:space="preserve">VOLUME TOTAL DE ESCAVAÇÃO  DR3B8  =</t>
  </si>
  <si>
    <t xml:space="preserve">VOLUME TOTAL DE ESCAVAÇÃO  DR3B10  =</t>
  </si>
  <si>
    <t xml:space="preserve">VOLUME TOTAL DE ESCAVAÇÃO</t>
  </si>
  <si>
    <t xml:space="preserve">VOLUME ESCADA HIDRÁULICA + VOLUME MURO DE GABIÃO + VOLUME CANALETAS = VOLUME TOTAL</t>
  </si>
  <si>
    <t xml:space="preserve">VOLUME TOTAL DE ESCAVAÇÃO MANUAL  =</t>
  </si>
  <si>
    <t xml:space="preserve">1.4.2</t>
  </si>
  <si>
    <t xml:space="preserve">CARGA E REMOÇÃO DE TERRA ATÉ A DISTÂNCIA MÉDIA DE 1,0KM</t>
  </si>
  <si>
    <t xml:space="preserve">VOLUME TOTAL DE CARGA   =</t>
  </si>
  <si>
    <t xml:space="preserve">VOLUME TOTAL DE CARGA</t>
  </si>
  <si>
    <t xml:space="preserve">VOLUME TOTAL DE CARGA ATE 1,0KM  =</t>
  </si>
  <si>
    <t xml:space="preserve">1.4.3</t>
  </si>
  <si>
    <t xml:space="preserve">ESCAVACAO E CARGA DE MATERIAL DE 1/2A CATEGORIA</t>
  </si>
  <si>
    <t xml:space="preserve">PLANILHA DE PAVIMENTAÇÃO EM ANEXO</t>
  </si>
  <si>
    <t xml:space="preserve">ESCAVAÇÃO EXCEDENTE ACIMA DE 40,00 CM DA ABERTURA DE CAIXA</t>
  </si>
  <si>
    <t xml:space="preserve">PISTA ESQUERDA</t>
  </si>
  <si>
    <t xml:space="preserve">ESTACAS: 142+9,89 À 136+0,00</t>
  </si>
  <si>
    <t xml:space="preserve">VOLUME:</t>
  </si>
  <si>
    <t xml:space="preserve">VOLUME TOTAL </t>
  </si>
  <si>
    <t xml:space="preserve">1.4.4</t>
  </si>
  <si>
    <t xml:space="preserve">VOLUME TOTAL</t>
  </si>
  <si>
    <t xml:space="preserve">KM</t>
  </si>
  <si>
    <t xml:space="preserve">X</t>
  </si>
  <si>
    <t xml:space="preserve">VOLUME</t>
  </si>
  <si>
    <t xml:space="preserve">1.4.7</t>
  </si>
  <si>
    <t xml:space="preserve">ABERTURA DE CAIXA ATÉ 40CM, INCLUI ESCAVAÇÃO, COMPACTAÇÃO, TRANSPORTE E PREPARO DO SUB-LEITO</t>
  </si>
  <si>
    <t xml:space="preserve">PISTA ESQUERDA - RAMO D</t>
  </si>
  <si>
    <t xml:space="preserve">ESTACAS: 129+00 À 9+10</t>
  </si>
  <si>
    <t xml:space="preserve">ÁREA:</t>
  </si>
  <si>
    <t xml:space="preserve">ÁREA TOTAL DE ABERTURA DE CAIXA  =</t>
  </si>
  <si>
    <t xml:space="preserve">1.4.8</t>
  </si>
  <si>
    <t xml:space="preserve">REFORÇO DE SUB-LEITO/SUB-BASE DE SOLO MELHORADO COM CAL 4,0% EM PESO</t>
  </si>
  <si>
    <t xml:space="preserve">ÁREA: 1.212,09 M²</t>
  </si>
  <si>
    <t xml:space="preserve">VOLUME = ÁREA X ESPESSURA</t>
  </si>
  <si>
    <t xml:space="preserve">VOLUME =</t>
  </si>
  <si>
    <t xml:space="preserve">VOLUME = 242,42 M³</t>
  </si>
  <si>
    <t xml:space="preserve">TOTAL  REFORÇO DE SUBLEITO</t>
  </si>
  <si>
    <t xml:space="preserve">1.4.10</t>
  </si>
  <si>
    <t xml:space="preserve">BASE DE BRITA GRADUADA</t>
  </si>
  <si>
    <t xml:space="preserve">TOTAL  BASE DE BRITA GRADUADA</t>
  </si>
  <si>
    <t xml:space="preserve">1.4.13</t>
  </si>
  <si>
    <t xml:space="preserve">SUB-BASE OU BASE DE PEDRA RACHAO, CONF. ET-POO/042 (DERSA)     </t>
  </si>
  <si>
    <t xml:space="preserve">FUNDAÇÃO EM RACHÃO PARA DRENAGEM EM FRENTE AO GABIÃO 4 - PISTA DIREITA</t>
  </si>
  <si>
    <t xml:space="preserve">ESTACAS: 187+10 Á 190+00</t>
  </si>
  <si>
    <t xml:space="preserve">ÁREA (M²) X ESPESSURA (M)</t>
  </si>
  <si>
    <t xml:space="preserve">ÁREA = 55,00 M X 11,71 M </t>
  </si>
  <si>
    <t xml:space="preserve">ÁREA = 643,96 M²</t>
  </si>
  <si>
    <t xml:space="preserve">VOLUME = 643,96 M² X 0,65 M</t>
  </si>
  <si>
    <t xml:space="preserve">VOLUME PAGO NA 11° MEDIÇÃO = 357,50 M³</t>
  </si>
  <si>
    <t xml:space="preserve">DIFERENÇA EM HAVER DE VOLUME = 61,07 M³</t>
  </si>
  <si>
    <t xml:space="preserve">FUNDAÇÃO EM RACHÃO PARA SUPORTE DOS COLCHÕES RENO - AFLUENTE ITANGUÁ</t>
  </si>
  <si>
    <t xml:space="preserve">ÁREA = 47,98 M X 3,23 M </t>
  </si>
  <si>
    <t xml:space="preserve">ÁREA = 154,98 M²</t>
  </si>
  <si>
    <t xml:space="preserve">VOLUME = 154,98 M² X 0,35 M</t>
  </si>
  <si>
    <t xml:space="preserve">VOLUME TOTAL = 61,07 M³ + 54,24 M³</t>
  </si>
  <si>
    <t xml:space="preserve">VOLUME TOTAL = 115,31</t>
  </si>
  <si>
    <t xml:space="preserve">TOTAL </t>
  </si>
  <si>
    <t xml:space="preserve">1.4.14</t>
  </si>
  <si>
    <t xml:space="preserve">IMPRIMAÇÃO BETUMINOSA IMPERMEABILIZANTE</t>
  </si>
  <si>
    <t xml:space="preserve">ÁREA TOTAL DE IMPRIMAÇÃO IMPERMEAB.  =</t>
  </si>
  <si>
    <t xml:space="preserve">1.4.15</t>
  </si>
  <si>
    <t xml:space="preserve">IMPRIMAÇÃO BETUMINOSA LIGANTE      </t>
  </si>
  <si>
    <t xml:space="preserve">ÁREA TOTAL DE IMPRIMAÇÃO LIGANTE  =</t>
  </si>
  <si>
    <t xml:space="preserve">1.4.16</t>
  </si>
  <si>
    <t xml:space="preserve">BASE DE BINDER DENSO (SEM TRANSPORTE)</t>
  </si>
  <si>
    <t xml:space="preserve">TOTAL  DE BASE DE BINDER</t>
  </si>
  <si>
    <t xml:space="preserve">1.4.17</t>
  </si>
  <si>
    <t xml:space="preserve">TRANSPORTE DE BINDER ALÉM DO PRIMEIRO KM</t>
  </si>
  <si>
    <t xml:space="preserve">m³xkm</t>
  </si>
  <si>
    <t xml:space="preserve">DISTÂNCIA DA PEDREIRA JULIO E JULIO PARA OBRA = 13,20 KM</t>
  </si>
  <si>
    <t xml:space="preserve">TRANSPORTE = VOLUME X DISTÂNCIA</t>
  </si>
  <si>
    <t xml:space="preserve">1.4.25</t>
  </si>
  <si>
    <t xml:space="preserve">SARJETA DE CONCRETO FCK 20 MPA (extrusada)</t>
  </si>
  <si>
    <t xml:space="preserve">LADO ESQUERDO</t>
  </si>
  <si>
    <t xml:space="preserve">m</t>
  </si>
  <si>
    <t xml:space="preserve">ESTACAS: 130+00 À 9+10</t>
  </si>
  <si>
    <t xml:space="preserve">LADO DIREITO</t>
  </si>
  <si>
    <t xml:space="preserve">VOLUME = COMPRIMENTO X LARGURA X ESPESSURA</t>
  </si>
  <si>
    <t xml:space="preserve">Comp.</t>
  </si>
  <si>
    <t xml:space="preserve">Larg.</t>
  </si>
  <si>
    <t xml:space="preserve">Esp.</t>
  </si>
  <si>
    <t xml:space="preserve">Vol.</t>
  </si>
  <si>
    <t xml:space="preserve">1.4.26</t>
  </si>
  <si>
    <t xml:space="preserve">GUIA DE CONCRETO FCK 20 MPA (extrusada)</t>
  </si>
  <si>
    <t xml:space="preserve">1.4.18</t>
  </si>
  <si>
    <t xml:space="preserve">REVESTIMENTO DE CONCRETO ASFÁLTICO (SEM TRANSPORTE)</t>
  </si>
  <si>
    <t xml:space="preserve">RAMO A</t>
  </si>
  <si>
    <t xml:space="preserve">ESTACAS: 0+00 À 8+18,00</t>
  </si>
  <si>
    <t xml:space="preserve">ÁREA = 1.050,71 M²</t>
  </si>
  <si>
    <t xml:space="preserve">RAMO B</t>
  </si>
  <si>
    <t xml:space="preserve">ESTACAS: 0+00 À 8+16,00</t>
  </si>
  <si>
    <t xml:space="preserve">ÁREA = 1.076,87 M²</t>
  </si>
  <si>
    <t xml:space="preserve">TOTAL DE REVESTIMENTO DE CONCRETO ASFÁLTICO =</t>
  </si>
  <si>
    <t xml:space="preserve">TRANSPORTE DE CONCRETO ASFÁLTICO ALÉM DO PRIMEIRO KM</t>
  </si>
  <si>
    <t xml:space="preserve">1.4.30</t>
  </si>
  <si>
    <t xml:space="preserve">PASSEIO DE CONCRETO, FCK=25MPA, INCLUINDO PREPARO DA CAIXA E LASTRO DE BRITA</t>
  </si>
  <si>
    <t xml:space="preserve">ESTACAS: 144+10 À 149+00</t>
  </si>
  <si>
    <t xml:space="preserve">COMPRIMENTO </t>
  </si>
  <si>
    <t xml:space="preserve">M</t>
  </si>
  <si>
    <t xml:space="preserve">PISTA DIREITA</t>
  </si>
  <si>
    <t xml:space="preserve">ESTACAS: 140+00 À 152+00</t>
  </si>
  <si>
    <t xml:space="preserve">VOLUME DE CONCRETO NO PASSEIO</t>
  </si>
  <si>
    <t xml:space="preserve">COMPRIMENTO X LARGURA X ESPESSURA = VOLUME TOTAL</t>
  </si>
  <si>
    <t xml:space="preserve">VOLUME DE PASSEIO DE CONCRETO =</t>
  </si>
  <si>
    <t xml:space="preserve">VOLUME DE CONCRETO   =</t>
  </si>
  <si>
    <t xml:space="preserve">VOLUME TOTAL DE CONCRETO =</t>
  </si>
  <si>
    <t xml:space="preserve">1.4.38</t>
  </si>
  <si>
    <t xml:space="preserve">DRENO DE BRITA</t>
  </si>
  <si>
    <t xml:space="preserve">DRENO PROFUNDO</t>
  </si>
  <si>
    <t xml:space="preserve">PISTA ESQUERDA - (RAMO D)</t>
  </si>
  <si>
    <t xml:space="preserve">ESTACAS: 129+00 Á 9+00</t>
  </si>
  <si>
    <t xml:space="preserve">DRENO = COMPRIMENTO X LARGURA X ALTURA</t>
  </si>
  <si>
    <t xml:space="preserve">Largura</t>
  </si>
  <si>
    <t xml:space="preserve">Altura</t>
  </si>
  <si>
    <t xml:space="preserve">Volume</t>
  </si>
  <si>
    <t xml:space="preserve">DRENO TOTAL = </t>
  </si>
  <si>
    <t xml:space="preserve">1.4.39</t>
  </si>
  <si>
    <t xml:space="preserve">FORNECIMENTO E ASSENTAMENTO DE TUBO DE PEAD CORRUGADO E PERFURADOPARA DRENAGEM - DIÂMETRO 4,0" (EM ACORDO COM AS NORMAS DNIT 093/06, NBR 15073 E NBR 14692)</t>
  </si>
  <si>
    <t xml:space="preserve">DRENO RASO</t>
  </si>
  <si>
    <t xml:space="preserve">ESTACAS: 149+00 Á 158+00</t>
  </si>
  <si>
    <t xml:space="preserve">ESTACAS: 149+00 Á 159+00 - 143+00 À 138+9,00 - 8+16 (RAMO B) À 137+00</t>
  </si>
  <si>
    <t xml:space="preserve">PISTA ESQUERDA </t>
  </si>
  <si>
    <t xml:space="preserve">TUBO PEAD CORRUGADO DRENO RASO  =</t>
  </si>
  <si>
    <t xml:space="preserve">1.4.40</t>
  </si>
  <si>
    <t xml:space="preserve">FORNECIMENTO E COLOCAÇÃO DE MANTA GEOTÊXTIL COM RESISTÊNCIA À TRAÇÃO LONGITUDINAL DE 9KN/M E TRAÇÃO TRANSVERSAL DE 8KN/M</t>
  </si>
  <si>
    <t xml:space="preserve">MANTA = COMPRIMENTO X PERÍMETRO</t>
  </si>
  <si>
    <t xml:space="preserve">Perímetro</t>
  </si>
  <si>
    <t xml:space="preserve">Área</t>
  </si>
  <si>
    <t xml:space="preserve">MANTA GEOTÊXTIL DRENO RASO =</t>
  </si>
  <si>
    <t xml:space="preserve">1.5</t>
  </si>
  <si>
    <t xml:space="preserve">DRENAGEM</t>
  </si>
  <si>
    <t xml:space="preserve">1.5.1</t>
  </si>
  <si>
    <t xml:space="preserve">ESCAVAÇÃO MECÂNICA PARA FUNDAÇÕES E VALAS COM PROFUNDIDADE MENOR OU IGUAL À 4,0M</t>
  </si>
  <si>
    <t xml:space="preserve">PAGO NAS MEDIÇÕES ANTERIORES: 6641,94 M³</t>
  </si>
  <si>
    <t xml:space="preserve">SALDO À MEDIR NO ITEM =</t>
  </si>
  <si>
    <t xml:space="preserve">1.5.2</t>
  </si>
  <si>
    <t xml:space="preserve">PAGO NAS MEDIÇÕES ANTERIORES: 1.010,46 M³</t>
  </si>
  <si>
    <t xml:space="preserve">TOTAL DE CARGA =</t>
  </si>
  <si>
    <t xml:space="preserve">1.5.9</t>
  </si>
  <si>
    <t xml:space="preserve">LASTRO DE BRITA E PÓ DE PEDRA</t>
  </si>
  <si>
    <t xml:space="preserve">PAGO NAS MEDIÇÕES ANTERIORES: 249,31 M³</t>
  </si>
  <si>
    <t xml:space="preserve">TOTAL DE LASTRO DE BRITA =</t>
  </si>
  <si>
    <t xml:space="preserve">1.5.10</t>
  </si>
  <si>
    <t xml:space="preserve">TUBO DE CONCRETO D=0,40M CLASSE PA-2          </t>
  </si>
  <si>
    <t xml:space="preserve">PLANILHA DE DRENAGEM EM ANEXO</t>
  </si>
  <si>
    <t xml:space="preserve">TUBO DE CONCORETO 0,40M = COMPRIMENTO DA REDE EXECUTADA</t>
  </si>
  <si>
    <t xml:space="preserve">COMPRIMENTO ACUMULADO</t>
  </si>
  <si>
    <t xml:space="preserve">PAGO NAS MEDIÇÕES ANTERIORES: 535,46 M</t>
  </si>
  <si>
    <t xml:space="preserve">COMPRIMENTO ACUMULADO - COMPRIMENTO MEDIÇÕES ANTERIORES = COMPRIMENTO À MEDIR</t>
  </si>
  <si>
    <t xml:space="preserve">TOTAL TUBO : 126,22 M</t>
  </si>
  <si>
    <t xml:space="preserve">1.5.11</t>
  </si>
  <si>
    <t xml:space="preserve">TUBO DE CONCRETO D=0,50M CLASSE PA-2        </t>
  </si>
  <si>
    <t xml:space="preserve">TUBO DE CONCORETO 0,50M = COMPRIMENTO DA REDE EXECUTADA</t>
  </si>
  <si>
    <t xml:space="preserve">PAGO NAS MEDIÇÕES ANTERIORES: 405,58 M</t>
  </si>
  <si>
    <t xml:space="preserve">SALDO NO ITEM À MEDIR</t>
  </si>
  <si>
    <t xml:space="preserve">1.5.12</t>
  </si>
  <si>
    <t xml:space="preserve">TUBO DE CONCRETO D=0,60M CLASSE PA-2        </t>
  </si>
  <si>
    <t xml:space="preserve">TUBO DE CONCORETO 0,60M = COMPRIMENTO DA REDE EXECUTADA</t>
  </si>
  <si>
    <t xml:space="preserve">PAGO NAS MEDIÇÕES ANTERIORES: 85,33 M</t>
  </si>
  <si>
    <t xml:space="preserve">TOTAL</t>
  </si>
  <si>
    <t xml:space="preserve">1.5.20</t>
  </si>
  <si>
    <t xml:space="preserve">POÇO DE VISITA EM ALVENARIA ESTRUTURAL - Ø1,00 COM ALTURA ATÉ 3,30m</t>
  </si>
  <si>
    <t xml:space="preserve">PLANILHA DE DRENAGEM ACUMULADA TOTAL EM ANEXO</t>
  </si>
  <si>
    <t xml:space="preserve">RELAÇÃO DE POÇOS DE VISITA </t>
  </si>
  <si>
    <t xml:space="preserve">ACUMULADO TOTAL EM METROS - POÇOS DE VISITA</t>
  </si>
  <si>
    <t xml:space="preserve">PAGO NAS MEDIÇÕES ANTERIORES</t>
  </si>
  <si>
    <t xml:space="preserve">TOTAL À MEDIR - POÇO DE VISITA Ø1,00 COM ALTURA ATÉ 3,30m</t>
  </si>
  <si>
    <t xml:space="preserve">TOTAL DE POÇO DE VISITA =</t>
  </si>
  <si>
    <t xml:space="preserve">1.5.22</t>
  </si>
  <si>
    <t xml:space="preserve">POÇO DE VISITA EM ALVENARIA ESTRUTURAL - Ø1,40/Ø1,50 COM ALTURA ATÉ 3,30m</t>
  </si>
  <si>
    <t xml:space="preserve">TOTAL À MEDIR - POÇO DE VISITA  Ø1,40 COM ALTURA ATÉ 3,30m</t>
  </si>
  <si>
    <t xml:space="preserve">1.5.24</t>
  </si>
  <si>
    <t xml:space="preserve">CHAMINÉ DE POÇO DE VISITA COM ALVENARIA DE UM TIJOLO COMUM</t>
  </si>
  <si>
    <t xml:space="preserve">ACUMULADO TOTAL EM METROS - CHAMINÉ DE PVS</t>
  </si>
  <si>
    <t xml:space="preserve">TOTAL À MEDIR - CHAMINÉ DE POÇO DE VISITA</t>
  </si>
  <si>
    <t xml:space="preserve">1.5.25</t>
  </si>
  <si>
    <t xml:space="preserve">FORNECIMENTO DE TAMPÃO DE FERRO FUNDIDO DÚCTIL CLASSE MÍNIMA 400 (40t) D=600MM - NBR 10160 ARTICULADO - P/GAL. ÁGUAS PLUV.</t>
  </si>
  <si>
    <t xml:space="preserve">UNID</t>
  </si>
  <si>
    <t xml:space="preserve">ACUMULADO TOTAL EM UNIDADE - POÇOS DE VISITA</t>
  </si>
  <si>
    <t xml:space="preserve">UNI</t>
  </si>
  <si>
    <t xml:space="preserve">TOTAL À MEDIR - FORNECIMENTO DE TAMPÃO DE FERRO FUNDIDO</t>
  </si>
  <si>
    <t xml:space="preserve">TOTAL DE TAMPÃO DE POÇO DE VISITA =</t>
  </si>
  <si>
    <t xml:space="preserve">1.5.26</t>
  </si>
  <si>
    <t xml:space="preserve">INSTALAÇÃO DE TAMPÃO PARA GALERIA DE ÁGUAS PLUVIAIS - ARTICULADO, EXCETO FORNECIMENTO DE TAMPÃO</t>
  </si>
  <si>
    <t xml:space="preserve">TOTAL À MEDIR - TAMPÃO DE FERRO FUNDIDO</t>
  </si>
  <si>
    <t xml:space="preserve">1.5.27</t>
  </si>
  <si>
    <t xml:space="preserve">BOCA DE LOBO SIMPLES</t>
  </si>
  <si>
    <t xml:space="preserve">RELAÇÃO DE BOCA DE LOBO SIMPES - BLS</t>
  </si>
  <si>
    <t xml:space="preserve">ACUMULADO TOTAL EM UNIDADE - BOCAS DE LOBO SIMPLES</t>
  </si>
  <si>
    <t xml:space="preserve">TOTAL À MEDIR - BOCA DE LOBO SIMPLES</t>
  </si>
  <si>
    <t xml:space="preserve">TOTAL BL SIMPLES =</t>
  </si>
  <si>
    <t xml:space="preserve">1.5.28</t>
  </si>
  <si>
    <t xml:space="preserve">BOCA DE LOBO DUPLA</t>
  </si>
  <si>
    <t xml:space="preserve">RELAÇÃO DE BOCA DE LOBO DUPLA - BLD</t>
  </si>
  <si>
    <t xml:space="preserve">ACUMULADO TOTAL EM UNIDADE - BOCAS DE LOBO DUPLAS</t>
  </si>
  <si>
    <t xml:space="preserve">TOTAL À MEDIR - BOCA DE LOBO DUPLA</t>
  </si>
  <si>
    <t xml:space="preserve">TOTAL BL DUPLA =</t>
  </si>
  <si>
    <t xml:space="preserve">1.5.29</t>
  </si>
  <si>
    <t xml:space="preserve">BOCA DE LOBO TRIPLA</t>
  </si>
  <si>
    <t xml:space="preserve">RELAÇÃO DE BOCA DE LOBO TRIPLA - BLT</t>
  </si>
  <si>
    <t xml:space="preserve">ACUMULADO TOTAL EM UNIDADE - BOCAS DE LOBO TRIPLA</t>
  </si>
  <si>
    <t xml:space="preserve">TOTAL À MEDIR - BOCA DE LOBO TRIPLA</t>
  </si>
  <si>
    <t xml:space="preserve">TOTAL BL TRIPLA =</t>
  </si>
  <si>
    <t xml:space="preserve">1.5.31</t>
  </si>
  <si>
    <t xml:space="preserve">MURO DE ALA SIMPLES COM SAÍDA Ø500mm (Tipo A2 - DER/SP)</t>
  </si>
  <si>
    <t xml:space="preserve">MURO ALA SIMPLES - MARGINAL ESQUERDA - ESTACA 181+10 =</t>
  </si>
  <si>
    <t xml:space="preserve">TOTAL MURO ALA SIMPLPES =</t>
  </si>
  <si>
    <t xml:space="preserve">1.5.40</t>
  </si>
  <si>
    <t xml:space="preserve">ESGOTAMENTO D'ÁGUA COM BOMBA SUBMERSA - POTÊNCIA ATÉ 5HP</t>
  </si>
  <si>
    <t xml:space="preserve">HP X H</t>
  </si>
  <si>
    <t xml:space="preserve">ESGOTAMENTO DE ÁGUA PARA DRENAGEM</t>
  </si>
  <si>
    <t xml:space="preserve">ESGOTAMENTO=                       MM DE CHUVA/MÊS   X   HORAS TRABALHADAS       X       HP BOMBA</t>
  </si>
  <si>
    <t xml:space="preserve">ESGOTAMENTO = </t>
  </si>
  <si>
    <t xml:space="preserve">ESGOTAMENTO =</t>
  </si>
  <si>
    <t xml:space="preserve">1.6</t>
  </si>
  <si>
    <t xml:space="preserve">TRAVESSIAS - CÓRREGO ITANGUÁ</t>
  </si>
  <si>
    <t xml:space="preserve">1.6.18</t>
  </si>
  <si>
    <t xml:space="preserve">COMPACTACAO DE ATERRO MAIOR/IGUAL 95% PS                                       </t>
  </si>
  <si>
    <t xml:space="preserve">PLANILHA DE TRAVESSIAS EM ANEXO</t>
  </si>
  <si>
    <t xml:space="preserve">ADUELA 2X2-Estaca 131+0,07(M.D.)</t>
  </si>
  <si>
    <t xml:space="preserve">BSTC Ø1500-Est.156+0,26(M.E.)Est.153+19,05(M.D.)</t>
  </si>
  <si>
    <t xml:space="preserve">BSTC Ø1500-Est.178+4,25(M.E.)</t>
  </si>
  <si>
    <t xml:space="preserve">BSTC Ø1500-Est.7+3,16(Retorno Est.182)</t>
  </si>
  <si>
    <t xml:space="preserve">ADUELA 4X4-Estaca182+1,33(M.D.)</t>
  </si>
  <si>
    <t xml:space="preserve">CANAL ENTRE BSTC Ø1500</t>
  </si>
  <si>
    <t xml:space="preserve">CANAL ENTRE BSTC Ø1500 E ADUELA 4X4</t>
  </si>
  <si>
    <t xml:space="preserve">ADUELA 4X4-Estaca136+18,14(M.D.)</t>
  </si>
  <si>
    <t xml:space="preserve">TOTAL DE COMPACTAÇÃO DE ATERRO</t>
  </si>
  <si>
    <t xml:space="preserve">SALDO DE PLANILHA = 839,04 M³</t>
  </si>
  <si>
    <t xml:space="preserve">FALTA MEDIR 1.279,01 M³</t>
  </si>
  <si>
    <t xml:space="preserve">ESCAV.CARGA SOLO MOLE SOB LAMINA D´AGUA                                        </t>
  </si>
  <si>
    <t xml:space="preserve">ADUELA 4X4-RAMO E</t>
  </si>
  <si>
    <t xml:space="preserve">BACIA DE CAPTAÇÃO ADUELA 4X4-Estaca182+1,33(M.D.)</t>
  </si>
  <si>
    <t xml:space="preserve">BSTC Ø1500-Est.156+0,26(M.E.)Est.153+19,05(M.D.) BACIA DE CAPTAÇÃO</t>
  </si>
  <si>
    <t xml:space="preserve">Subtotal = </t>
  </si>
  <si>
    <t xml:space="preserve">PAGO NAS MEDIÇÕES ANTERIORES: 5.938,60 M³</t>
  </si>
  <si>
    <t xml:space="preserve">TOTAL DE ESCAVAÇÃO DE SOLO MOLE =</t>
  </si>
  <si>
    <t xml:space="preserve">1.6.7</t>
  </si>
  <si>
    <t xml:space="preserve">FUNDACAO DE ATERRO C/PED.RACHAO                                                </t>
  </si>
  <si>
    <t xml:space="preserve">Subtotal =</t>
  </si>
  <si>
    <t xml:space="preserve">PAGO NAS MEDIÇÕES ANTERIORES: 2.368,93 M³</t>
  </si>
  <si>
    <t xml:space="preserve">TOTAL DE FUNDAÇÃO EM RACHÃO =</t>
  </si>
  <si>
    <t xml:space="preserve">SALDO DE PLANILHA</t>
  </si>
  <si>
    <t xml:space="preserve">1.6.13</t>
  </si>
  <si>
    <t xml:space="preserve">FORMA PL.P/CONCRETO PROTENDIDO OU APAR.                               </t>
  </si>
  <si>
    <t xml:space="preserve">BOCA P/ ADUELA 4X4 DUPLA-Estaca182+1,33(M.D.)</t>
  </si>
  <si>
    <t xml:space="preserve">1.6.15</t>
  </si>
  <si>
    <t xml:space="preserve">FORNECIMENTO E APLICAÇÃO DE AÇO CA-50 - DIÂMETRO &lt;  1/2"                       </t>
  </si>
  <si>
    <t xml:space="preserve">Quantidade</t>
  </si>
  <si>
    <t xml:space="preserve">1.7</t>
  </si>
  <si>
    <t xml:space="preserve">CONTENÇÃO DE MARGENS - GABIÕES</t>
  </si>
  <si>
    <t xml:space="preserve">1.7.7</t>
  </si>
  <si>
    <t xml:space="preserve">FORNECIMENTO  E COLOCAÇÃO DE GABIÃO TIPO COLCHÃO RENO, H = 0,23M, DE MALHA 6 X 8CM, GALVANIZADO, REVESTIDO EM PVC, DE FIO Ø = 2,0MM</t>
  </si>
  <si>
    <t xml:space="preserve">Quant. Peças</t>
  </si>
  <si>
    <t xml:space="preserve">Área por peça</t>
  </si>
  <si>
    <t xml:space="preserve">Área total</t>
  </si>
  <si>
    <t xml:space="preserve">Colchão Reno® 3 x 2 x 0.23 (PVC) - Muro 4</t>
  </si>
  <si>
    <t xml:space="preserve">Colchão Reno® 3 x 2 x 0.23 (PVC) - Afluente Itanguá</t>
  </si>
  <si>
    <t xml:space="preserve">TOTAL COLHÃO RENO PLANILHA =</t>
  </si>
  <si>
    <t xml:space="preserve">ESCAVACAO E CARGA DE MATERIAL DE 1/2A CATEGORIA                                </t>
  </si>
  <si>
    <t xml:space="preserve">Escavação para execução do gabião</t>
  </si>
  <si>
    <t xml:space="preserve">Terraplenagem - GABIÃO 1B</t>
  </si>
  <si>
    <t xml:space="preserve">Terraplenagem - GABIÃO 1C</t>
  </si>
  <si>
    <t xml:space="preserve">Terraplenagem - GABIÃO 2A</t>
  </si>
  <si>
    <t xml:space="preserve">Terraplenagem - GABIÃO 2B</t>
  </si>
  <si>
    <t xml:space="preserve">Terraplenagem - GABIÃO 3</t>
  </si>
  <si>
    <t xml:space="preserve">Escavação para execução do aterro</t>
  </si>
  <si>
    <t xml:space="preserve">Manual</t>
  </si>
  <si>
    <t xml:space="preserve">Mecânico</t>
  </si>
  <si>
    <t xml:space="preserve">Terrap. Gabião</t>
  </si>
  <si>
    <t xml:space="preserve">Aterro Manual</t>
  </si>
  <si>
    <t xml:space="preserve">Aterro Mecânico</t>
  </si>
  <si>
    <t xml:space="preserve">Empol. Mat. De Aterro</t>
  </si>
  <si>
    <t xml:space="preserve">PAGO NAS MEDIÇÕES ANTERIORES: 10.483,14 M³</t>
  </si>
  <si>
    <t xml:space="preserve">1.10</t>
  </si>
  <si>
    <t xml:space="preserve">PAISAGISMO</t>
  </si>
  <si>
    <t xml:space="preserve">1.10.2</t>
  </si>
  <si>
    <t xml:space="preserve">PLANTIO DE GRAMA EM PLACAS</t>
  </si>
  <si>
    <t xml:space="preserve">ÁREA</t>
  </si>
  <si>
    <t xml:space="preserve">ÁREA TOTAL DE GRAMA</t>
  </si>
</sst>
</file>

<file path=xl/styles.xml><?xml version="1.0" encoding="utf-8"?>
<styleSheet xmlns="http://schemas.openxmlformats.org/spreadsheetml/2006/main">
  <numFmts count="9">
    <numFmt numFmtId="164" formatCode="General"/>
    <numFmt numFmtId="165" formatCode="_-&quot;R$ &quot;* #,##0.00_-;&quot;-R$ &quot;* #,##0.00_-;_-&quot;R$ &quot;* \-??_-;_-@_-"/>
    <numFmt numFmtId="166" formatCode="0%"/>
    <numFmt numFmtId="167" formatCode="_-* #,##0.00_-;\-* #,##0.00_-;_-* \-??_-;_-@_-"/>
    <numFmt numFmtId="168" formatCode="#,##0.00_);\(#,##0.00\)"/>
    <numFmt numFmtId="169" formatCode="#,##0.00_);\(#,##0.00\)"/>
    <numFmt numFmtId="170" formatCode="#,##0.00"/>
    <numFmt numFmtId="171" formatCode="0.00"/>
    <numFmt numFmtId="172" formatCode="#,##0.000"/>
  </numFmts>
  <fonts count="18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2"/>
      <charset val="1"/>
    </font>
    <font>
      <sz val="10"/>
      <name val="MS Sans Serif"/>
      <family val="2"/>
      <charset val="1"/>
    </font>
    <font>
      <sz val="12"/>
      <color rgb="FF000000"/>
      <name val="Arial"/>
      <family val="2"/>
      <charset val="1"/>
    </font>
    <font>
      <b val="true"/>
      <sz val="12"/>
      <color rgb="FF000000"/>
      <name val="Arial"/>
      <family val="2"/>
      <charset val="1"/>
    </font>
    <font>
      <b val="true"/>
      <sz val="12"/>
      <name val="Arial"/>
      <family val="2"/>
      <charset val="1"/>
    </font>
    <font>
      <b val="true"/>
      <sz val="12"/>
      <color rgb="FFFF0000"/>
      <name val="Arial"/>
      <family val="2"/>
      <charset val="1"/>
    </font>
    <font>
      <sz val="12"/>
      <name val="Arial"/>
      <family val="2"/>
      <charset val="1"/>
    </font>
    <font>
      <sz val="12"/>
      <color rgb="FFFF0000"/>
      <name val="Arial"/>
      <family val="2"/>
      <charset val="1"/>
    </font>
    <font>
      <b val="true"/>
      <sz val="12"/>
      <color rgb="FFC9211E"/>
      <name val="Arial"/>
      <family val="2"/>
      <charset val="1"/>
    </font>
    <font>
      <b val="true"/>
      <sz val="11"/>
      <color rgb="FFC9211E"/>
      <name val="Calibri"/>
      <family val="2"/>
      <charset val="1"/>
    </font>
    <font>
      <sz val="16"/>
      <color rgb="FFC9211E"/>
      <name val="Calibri"/>
      <family val="2"/>
      <charset val="1"/>
    </font>
    <font>
      <sz val="11"/>
      <name val="Calibri"/>
      <family val="2"/>
      <charset val="1"/>
    </font>
    <font>
      <i val="true"/>
      <u val="single"/>
      <sz val="12"/>
      <name val="Arial"/>
      <family val="2"/>
      <charset val="1"/>
    </font>
    <font>
      <b val="true"/>
      <sz val="10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00B050"/>
        <bgColor rgb="FF008080"/>
      </patternFill>
    </fill>
  </fills>
  <borders count="15">
    <border diagonalUp="false" diagonalDown="false">
      <left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 style="thin"/>
      <bottom/>
      <diagonal/>
    </border>
  </borders>
  <cellStyleXfs count="34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7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5" fillId="0" borderId="0" applyFont="true" applyBorder="false" applyAlignment="true" applyProtection="false">
      <alignment horizontal="general" vertical="bottom" textRotation="0" wrapText="false" indent="0" shrinkToFit="false"/>
    </xf>
    <xf numFmtId="167" fontId="0" fillId="0" borderId="0" applyFont="true" applyBorder="false" applyAlignment="true" applyProtection="false">
      <alignment horizontal="general" vertical="bottom" textRotation="0" wrapText="false" indent="0" shrinkToFit="false"/>
    </xf>
    <xf numFmtId="167" fontId="0" fillId="0" borderId="0" applyFont="true" applyBorder="false" applyAlignment="true" applyProtection="false">
      <alignment horizontal="general" vertical="bottom" textRotation="0" wrapText="false" indent="0" shrinkToFit="false"/>
    </xf>
    <xf numFmtId="167" fontId="0" fillId="0" borderId="0" applyFont="true" applyBorder="false" applyAlignment="true" applyProtection="false">
      <alignment horizontal="general" vertical="bottom" textRotation="0" wrapText="false" indent="0" shrinkToFit="false"/>
    </xf>
    <xf numFmtId="167" fontId="0" fillId="0" borderId="0" applyFont="true" applyBorder="false" applyAlignment="true" applyProtection="false">
      <alignment horizontal="general" vertical="bottom" textRotation="0" wrapText="false" indent="0" shrinkToFit="false"/>
    </xf>
    <xf numFmtId="168" fontId="5" fillId="0" borderId="0" applyFont="true" applyBorder="false" applyAlignment="true" applyProtection="false">
      <alignment horizontal="general" vertical="bottom" textRotation="0" wrapText="false" indent="0" shrinkToFit="false"/>
    </xf>
    <xf numFmtId="169" fontId="5" fillId="0" borderId="0" applyFont="true" applyBorder="false" applyAlignment="true" applyProtection="false">
      <alignment horizontal="general" vertical="bottom" textRotation="0" wrapText="false" indent="0" shrinkToFit="false"/>
    </xf>
  </cellStyleXfs>
  <cellXfs count="24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2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2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2" borderId="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" fillId="2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2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2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2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2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2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2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2" borderId="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7" fillId="3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3" borderId="6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7" fillId="3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7" fillId="3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6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6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" fillId="0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" fillId="0" borderId="1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1" fontId="7" fillId="0" borderId="1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6" fillId="2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" fillId="2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2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2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3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1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1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0" fontId="7" fillId="2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2" borderId="6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6" fillId="2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7" fillId="2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2" borderId="6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6" fillId="2" borderId="1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7" fillId="2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2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2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2" borderId="6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7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2" borderId="1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6" fillId="2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6" fillId="2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2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2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2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8" fillId="2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2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2" borderId="1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0" fillId="2" borderId="6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6" fillId="2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6" fillId="2" borderId="1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1" fontId="6" fillId="2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2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6" fillId="2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6" fillId="2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2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2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2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6" fillId="2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6" fillId="2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6" fillId="2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2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2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7" fillId="2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6" fillId="2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2" borderId="1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1" fontId="7" fillId="2" borderId="1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7" fillId="2" borderId="1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6" fillId="2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2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11" fillId="2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2" borderId="12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0" fillId="2" borderId="13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6" fillId="2" borderId="1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7" fillId="2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2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9" fillId="2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2" borderId="1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7" fillId="2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0" fillId="2" borderId="13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0" fillId="2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10" fillId="2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10" fillId="2" borderId="1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0" fontId="11" fillId="2" borderId="12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8" fillId="2" borderId="13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70" fontId="6" fillId="2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8" fillId="2" borderId="1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7" fillId="3" borderId="1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7" fillId="3" borderId="1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8" fillId="2" borderId="1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8" fillId="2" borderId="12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8" fillId="2" borderId="1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8" fillId="2" borderId="13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0" fontId="6" fillId="2" borderId="1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6" fillId="2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2" borderId="1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7" fillId="2" borderId="1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7" fillId="2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1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1" fontId="6" fillId="2" borderId="1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6" fillId="2" borderId="1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7" fillId="2" borderId="1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0" fontId="7" fillId="2" borderId="1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1" fontId="6" fillId="2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6" fillId="2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3" borderId="1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6" fillId="3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2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6" fillId="2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6" fillId="2" borderId="1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7" fillId="2" borderId="6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7" fillId="2" borderId="13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9" fillId="2" borderId="1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1" fontId="6" fillId="2" borderId="1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0" fillId="2" borderId="1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0" fillId="2" borderId="1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7" fillId="2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2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6" fillId="2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2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7" fillId="2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2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2" borderId="6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2" fillId="2" borderId="13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2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4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10" fillId="2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0" fillId="2" borderId="1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1" fontId="7" fillId="2" borderId="1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0" fontId="10" fillId="2" borderId="1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1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8" fillId="2" borderId="1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1" fontId="7" fillId="2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2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6" fillId="0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10" fillId="0" borderId="1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0" fontId="7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7" fillId="0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1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7" fillId="0" borderId="1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6" fillId="2" borderId="1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0" fontId="7" fillId="2" borderId="1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6" fillId="2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7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1" fontId="6" fillId="2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2" borderId="1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0" fontId="6" fillId="2" borderId="1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7" fillId="2" borderId="1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2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" fillId="2" borderId="1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0" fontId="7" fillId="2" borderId="1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9" fillId="2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9" fillId="2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10" fillId="2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2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8" fillId="2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2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10" fillId="2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2" borderId="1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0" fillId="2" borderId="1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1" fillId="2" borderId="1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0" fillId="2" borderId="12" xfId="17" applyFont="false" applyBorder="true" applyAlignment="true" applyProtection="true">
      <alignment horizontal="left" vertical="bottom" textRotation="0" wrapText="false" indent="0" shrinkToFit="false"/>
      <protection locked="true" hidden="false"/>
    </xf>
    <xf numFmtId="171" fontId="11" fillId="2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5" fillId="2" borderId="12" xfId="17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8" fillId="2" borderId="1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3" borderId="6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9" fillId="2" borderId="1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9" fillId="2" borderId="5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0" fontId="10" fillId="2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0" fillId="2" borderId="12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0" fontId="10" fillId="2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0" fillId="2" borderId="12" xfId="3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0" fillId="2" borderId="1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0" fontId="10" fillId="2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0" fillId="2" borderId="0" xfId="0" applyFont="true" applyBorder="false" applyAlignment="true" applyProtection="true">
      <alignment horizontal="general" vertical="center" textRotation="0" wrapText="false" indent="0" shrinkToFit="false"/>
      <protection locked="false" hidden="false"/>
    </xf>
    <xf numFmtId="170" fontId="1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0" fillId="2" borderId="0" xfId="3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0" fillId="2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0" fontId="10" fillId="2" borderId="1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0" fontId="10" fillId="2" borderId="12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0" fillId="2" borderId="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0" fontId="10" fillId="2" borderId="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0" fontId="10" fillId="2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9" fillId="2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0" fillId="2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8" fillId="2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8" fillId="2" borderId="12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7" fillId="3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6" fillId="2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0" fillId="2" borderId="1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0" fillId="2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2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4" fillId="2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2" borderId="4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0" fontId="8" fillId="2" borderId="14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0" fontId="8" fillId="2" borderId="14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0" fontId="8" fillId="2" borderId="1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0" fontId="10" fillId="2" borderId="11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70" fontId="10" fillId="2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0" fillId="2" borderId="6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0" fillId="2" borderId="1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0" fontId="16" fillId="2" borderId="11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0" fontId="16" fillId="2" borderId="12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0" fontId="10" fillId="2" borderId="12" xfId="0" applyFont="true" applyBorder="true" applyAlignment="true" applyProtection="true">
      <alignment horizontal="center" vertical="center" textRotation="0" wrapText="false" indent="0" shrinkToFit="false" readingOrder="1"/>
      <protection locked="false" hidden="false"/>
    </xf>
    <xf numFmtId="170" fontId="8" fillId="2" borderId="12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70" fontId="8" fillId="2" borderId="12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0" fontId="8" fillId="2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70" fontId="8" fillId="2" borderId="0" xfId="0" applyFont="true" applyBorder="false" applyAlignment="true" applyProtection="true">
      <alignment horizontal="center" vertical="center" textRotation="0" wrapText="true" indent="0" shrinkToFit="false"/>
      <protection locked="false" hidden="false"/>
    </xf>
    <xf numFmtId="170" fontId="8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0" fillId="2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70" fontId="8" fillId="2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0" fontId="8" fillId="2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70" fontId="17" fillId="2" borderId="6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0" fontId="17" fillId="2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17" fillId="2" borderId="6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0" fontId="10" fillId="2" borderId="6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0" fontId="4" fillId="2" borderId="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0" fontId="4" fillId="2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4" fillId="2" borderId="6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0" fillId="2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2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" fillId="2" borderId="1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" fillId="2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1" fontId="7" fillId="2" borderId="12" xfId="0" applyFont="true" applyBorder="true" applyAlignment="true" applyProtection="false">
      <alignment horizontal="general" vertical="bottom" textRotation="0" wrapText="false" indent="0" shrinkToFit="false"/>
      <protection locked="true" hidden="false"/>
    </xf>
  </cellXfs>
  <cellStyles count="20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Moeda 2" xfId="20"/>
    <cellStyle name="Normal 2" xfId="21"/>
    <cellStyle name="Normal 2 2" xfId="22"/>
    <cellStyle name="Normal 3" xfId="23"/>
    <cellStyle name="Normal 4" xfId="24"/>
    <cellStyle name="Normal 8" xfId="25"/>
    <cellStyle name="Porcentagem 2" xfId="26"/>
    <cellStyle name="Porcentagem 3" xfId="27"/>
    <cellStyle name="Separador de milhares 7" xfId="28"/>
    <cellStyle name="Vírgula 2" xfId="29"/>
    <cellStyle name="Vírgula 3" xfId="30"/>
    <cellStyle name="Vírgula 4" xfId="31"/>
    <cellStyle name="Vírgula 5" xfId="32"/>
    <cellStyle name="Vírgula 5 2" xfId="33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00B050"/>
      <rgbColor rgb="FF003300"/>
      <rgbColor rgb="FF333300"/>
      <rgbColor rgb="FFC9211E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5.png"/><Relationship Id="rId2" Type="http://schemas.openxmlformats.org/officeDocument/2006/relationships/image" Target="../media/image6.jpeg"/><Relationship Id="rId3" Type="http://schemas.openxmlformats.org/officeDocument/2006/relationships/image" Target="../media/image7.png"/><Relationship Id="rId4" Type="http://schemas.openxmlformats.org/officeDocument/2006/relationships/image" Target="../media/image8.jpeg"/><Relationship Id="rId5" Type="http://schemas.openxmlformats.org/officeDocument/2006/relationships/image" Target="../media/image9.jpeg"/><Relationship Id="rId6" Type="http://schemas.openxmlformats.org/officeDocument/2006/relationships/image" Target="../media/image10.jpeg"/><Relationship Id="rId7" Type="http://schemas.openxmlformats.org/officeDocument/2006/relationships/image" Target="../media/image11.jpeg"/><Relationship Id="rId8" Type="http://schemas.openxmlformats.org/officeDocument/2006/relationships/image" Target="../media/image12.jpeg"/><Relationship Id="rId9" Type="http://schemas.openxmlformats.org/officeDocument/2006/relationships/image" Target="../media/image13.png"/><Relationship Id="rId10" Type="http://schemas.openxmlformats.org/officeDocument/2006/relationships/image" Target="../media/image14.png"/><Relationship Id="rId11" Type="http://schemas.openxmlformats.org/officeDocument/2006/relationships/image" Target="../media/image15.jpeg"/><Relationship Id="rId12" Type="http://schemas.openxmlformats.org/officeDocument/2006/relationships/image" Target="../media/image16.jpeg"/><Relationship Id="rId13" Type="http://schemas.openxmlformats.org/officeDocument/2006/relationships/image" Target="../media/image17.png"/><Relationship Id="rId14" Type="http://schemas.openxmlformats.org/officeDocument/2006/relationships/image" Target="../media/image18.png"/><Relationship Id="rId15" Type="http://schemas.openxmlformats.org/officeDocument/2006/relationships/image" Target="../media/image19.jpeg"/><Relationship Id="rId16" Type="http://schemas.openxmlformats.org/officeDocument/2006/relationships/image" Target="../media/image20.jpeg"/><Relationship Id="rId17" Type="http://schemas.openxmlformats.org/officeDocument/2006/relationships/image" Target="../media/image21.png"/><Relationship Id="rId18" Type="http://schemas.openxmlformats.org/officeDocument/2006/relationships/image" Target="../media/image22.png"/><Relationship Id="rId19" Type="http://schemas.openxmlformats.org/officeDocument/2006/relationships/image" Target="../media/image23.jpeg"/><Relationship Id="rId20" Type="http://schemas.openxmlformats.org/officeDocument/2006/relationships/image" Target="../media/image24.jpeg"/><Relationship Id="rId21" Type="http://schemas.openxmlformats.org/officeDocument/2006/relationships/image" Target="../media/image25.jpeg"/><Relationship Id="rId22" Type="http://schemas.openxmlformats.org/officeDocument/2006/relationships/image" Target="../media/image26.jpeg"/><Relationship Id="rId23" Type="http://schemas.openxmlformats.org/officeDocument/2006/relationships/image" Target="../media/image27.jpeg"/><Relationship Id="rId24" Type="http://schemas.openxmlformats.org/officeDocument/2006/relationships/image" Target="../media/image28.jpeg"/><Relationship Id="rId25" Type="http://schemas.openxmlformats.org/officeDocument/2006/relationships/image" Target="../media/image29.jpeg"/><Relationship Id="rId26" Type="http://schemas.openxmlformats.org/officeDocument/2006/relationships/image" Target="../media/image30.jpeg"/><Relationship Id="rId27" Type="http://schemas.openxmlformats.org/officeDocument/2006/relationships/image" Target="../media/image31.jpeg"/><Relationship Id="rId28" Type="http://schemas.openxmlformats.org/officeDocument/2006/relationships/image" Target="../media/image32.jpeg"/><Relationship Id="rId29" Type="http://schemas.openxmlformats.org/officeDocument/2006/relationships/image" Target="../media/image33.jpeg"/><Relationship Id="rId30" Type="http://schemas.openxmlformats.org/officeDocument/2006/relationships/image" Target="../media/image34.jpeg"/><Relationship Id="rId31" Type="http://schemas.openxmlformats.org/officeDocument/2006/relationships/image" Target="../media/image35.jpeg"/><Relationship Id="rId32" Type="http://schemas.openxmlformats.org/officeDocument/2006/relationships/image" Target="../media/image36.jpeg"/><Relationship Id="rId33" Type="http://schemas.openxmlformats.org/officeDocument/2006/relationships/image" Target="../media/image37.jpeg"/><Relationship Id="rId34" Type="http://schemas.openxmlformats.org/officeDocument/2006/relationships/image" Target="../media/image38.jpeg"/><Relationship Id="rId35" Type="http://schemas.openxmlformats.org/officeDocument/2006/relationships/image" Target="../media/image39.jpeg"/><Relationship Id="rId36" Type="http://schemas.openxmlformats.org/officeDocument/2006/relationships/image" Target="../media/image40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419040</xdr:colOff>
      <xdr:row>0</xdr:row>
      <xdr:rowOff>21960</xdr:rowOff>
    </xdr:from>
    <xdr:to>
      <xdr:col>1</xdr:col>
      <xdr:colOff>672840</xdr:colOff>
      <xdr:row>3</xdr:row>
      <xdr:rowOff>144360</xdr:rowOff>
    </xdr:to>
    <xdr:pic>
      <xdr:nvPicPr>
        <xdr:cNvPr id="0" name="Imagem 1" descr=""/>
        <xdr:cNvPicPr/>
      </xdr:nvPicPr>
      <xdr:blipFill>
        <a:blip r:embed="rId1"/>
        <a:stretch/>
      </xdr:blipFill>
      <xdr:spPr>
        <a:xfrm>
          <a:off x="419040" y="21960"/>
          <a:ext cx="909000" cy="722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446040</xdr:colOff>
      <xdr:row>41</xdr:row>
      <xdr:rowOff>145800</xdr:rowOff>
    </xdr:from>
    <xdr:to>
      <xdr:col>3</xdr:col>
      <xdr:colOff>1156320</xdr:colOff>
      <xdr:row>53</xdr:row>
      <xdr:rowOff>176400</xdr:rowOff>
    </xdr:to>
    <xdr:pic>
      <xdr:nvPicPr>
        <xdr:cNvPr id="1" name="Imagem 2" descr=""/>
        <xdr:cNvPicPr/>
      </xdr:nvPicPr>
      <xdr:blipFill>
        <a:blip r:embed="rId2"/>
        <a:stretch/>
      </xdr:blipFill>
      <xdr:spPr>
        <a:xfrm>
          <a:off x="1997640" y="8708760"/>
          <a:ext cx="1939680" cy="2430720"/>
        </a:xfrm>
        <a:prstGeom prst="rect">
          <a:avLst/>
        </a:prstGeom>
        <a:ln w="9525">
          <a:solidFill>
            <a:srgbClr val="ffffff"/>
          </a:solidFill>
          <a:round/>
        </a:ln>
      </xdr:spPr>
    </xdr:pic>
    <xdr:clientData/>
  </xdr:twoCellAnchor>
  <xdr:twoCellAnchor editAs="oneCell">
    <xdr:from>
      <xdr:col>2</xdr:col>
      <xdr:colOff>384480</xdr:colOff>
      <xdr:row>749</xdr:row>
      <xdr:rowOff>0</xdr:rowOff>
    </xdr:from>
    <xdr:to>
      <xdr:col>6</xdr:col>
      <xdr:colOff>290160</xdr:colOff>
      <xdr:row>759</xdr:row>
      <xdr:rowOff>199800</xdr:rowOff>
    </xdr:to>
    <xdr:pic>
      <xdr:nvPicPr>
        <xdr:cNvPr id="2" name="Imagem 3" descr=""/>
        <xdr:cNvPicPr/>
      </xdr:nvPicPr>
      <xdr:blipFill>
        <a:blip r:embed="rId3"/>
        <a:stretch/>
      </xdr:blipFill>
      <xdr:spPr>
        <a:xfrm>
          <a:off x="1936080" y="106432200"/>
          <a:ext cx="5166720" cy="2199960"/>
        </a:xfrm>
        <a:prstGeom prst="rect">
          <a:avLst/>
        </a:prstGeom>
        <a:ln w="9525">
          <a:solidFill>
            <a:srgbClr val="ffffff"/>
          </a:solidFill>
          <a:round/>
        </a:ln>
      </xdr:spPr>
    </xdr:pic>
    <xdr:clientData/>
  </xdr:twoCellAnchor>
  <xdr:twoCellAnchor editAs="oneCell">
    <xdr:from>
      <xdr:col>4</xdr:col>
      <xdr:colOff>428760</xdr:colOff>
      <xdr:row>41</xdr:row>
      <xdr:rowOff>163440</xdr:rowOff>
    </xdr:from>
    <xdr:to>
      <xdr:col>6</xdr:col>
      <xdr:colOff>367200</xdr:colOff>
      <xdr:row>53</xdr:row>
      <xdr:rowOff>190080</xdr:rowOff>
    </xdr:to>
    <xdr:pic>
      <xdr:nvPicPr>
        <xdr:cNvPr id="3" name="Imagem 4" descr=""/>
        <xdr:cNvPicPr/>
      </xdr:nvPicPr>
      <xdr:blipFill>
        <a:blip r:embed="rId4"/>
        <a:stretch/>
      </xdr:blipFill>
      <xdr:spPr>
        <a:xfrm>
          <a:off x="4994280" y="8726400"/>
          <a:ext cx="2185560" cy="2426760"/>
        </a:xfrm>
        <a:prstGeom prst="rect">
          <a:avLst/>
        </a:prstGeom>
        <a:ln w="9525">
          <a:solidFill>
            <a:srgbClr val="ffffff"/>
          </a:solidFill>
          <a:round/>
        </a:ln>
      </xdr:spPr>
    </xdr:pic>
    <xdr:clientData/>
  </xdr:twoCellAnchor>
  <xdr:twoCellAnchor editAs="oneCell">
    <xdr:from>
      <xdr:col>2</xdr:col>
      <xdr:colOff>360</xdr:colOff>
      <xdr:row>721</xdr:row>
      <xdr:rowOff>0</xdr:rowOff>
    </xdr:from>
    <xdr:to>
      <xdr:col>5</xdr:col>
      <xdr:colOff>758520</xdr:colOff>
      <xdr:row>734</xdr:row>
      <xdr:rowOff>182160</xdr:rowOff>
    </xdr:to>
    <xdr:pic>
      <xdr:nvPicPr>
        <xdr:cNvPr id="4" name="Imagem 20" descr=""/>
        <xdr:cNvPicPr/>
      </xdr:nvPicPr>
      <xdr:blipFill>
        <a:blip r:embed="rId5"/>
        <a:stretch/>
      </xdr:blipFill>
      <xdr:spPr>
        <a:xfrm>
          <a:off x="1551960" y="100736280"/>
          <a:ext cx="5193000" cy="2782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360</xdr:colOff>
      <xdr:row>1274</xdr:row>
      <xdr:rowOff>0</xdr:rowOff>
    </xdr:from>
    <xdr:to>
      <xdr:col>5</xdr:col>
      <xdr:colOff>762120</xdr:colOff>
      <xdr:row>1289</xdr:row>
      <xdr:rowOff>11880</xdr:rowOff>
    </xdr:to>
    <xdr:pic>
      <xdr:nvPicPr>
        <xdr:cNvPr id="5" name="Imagem 67" descr=""/>
        <xdr:cNvPicPr/>
      </xdr:nvPicPr>
      <xdr:blipFill>
        <a:blip r:embed="rId6"/>
        <a:stretch/>
      </xdr:blipFill>
      <xdr:spPr>
        <a:xfrm>
          <a:off x="1551960" y="139958280"/>
          <a:ext cx="5196600" cy="3012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360</xdr:colOff>
      <xdr:row>1302</xdr:row>
      <xdr:rowOff>360</xdr:rowOff>
    </xdr:from>
    <xdr:to>
      <xdr:col>4</xdr:col>
      <xdr:colOff>862560</xdr:colOff>
      <xdr:row>1315</xdr:row>
      <xdr:rowOff>182520</xdr:rowOff>
    </xdr:to>
    <xdr:pic>
      <xdr:nvPicPr>
        <xdr:cNvPr id="6" name="Imagem 52" descr=""/>
        <xdr:cNvPicPr/>
      </xdr:nvPicPr>
      <xdr:blipFill>
        <a:blip r:embed="rId7"/>
        <a:stretch/>
      </xdr:blipFill>
      <xdr:spPr>
        <a:xfrm>
          <a:off x="1551960" y="145759320"/>
          <a:ext cx="3876120" cy="2782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28800</xdr:colOff>
      <xdr:row>1329</xdr:row>
      <xdr:rowOff>19080</xdr:rowOff>
    </xdr:from>
    <xdr:to>
      <xdr:col>4</xdr:col>
      <xdr:colOff>891000</xdr:colOff>
      <xdr:row>1342</xdr:row>
      <xdr:rowOff>199800</xdr:rowOff>
    </xdr:to>
    <xdr:pic>
      <xdr:nvPicPr>
        <xdr:cNvPr id="7" name="Imagem 58" descr=""/>
        <xdr:cNvPicPr/>
      </xdr:nvPicPr>
      <xdr:blipFill>
        <a:blip r:embed="rId8"/>
        <a:stretch/>
      </xdr:blipFill>
      <xdr:spPr>
        <a:xfrm>
          <a:off x="1580400" y="151378920"/>
          <a:ext cx="3876120" cy="2781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66960</xdr:colOff>
      <xdr:row>18</xdr:row>
      <xdr:rowOff>133200</xdr:rowOff>
    </xdr:from>
    <xdr:to>
      <xdr:col>6</xdr:col>
      <xdr:colOff>723960</xdr:colOff>
      <xdr:row>31</xdr:row>
      <xdr:rowOff>105480</xdr:rowOff>
    </xdr:to>
    <xdr:pic>
      <xdr:nvPicPr>
        <xdr:cNvPr id="8" name="Imagem 6" descr=""/>
        <xdr:cNvPicPr/>
      </xdr:nvPicPr>
      <xdr:blipFill>
        <a:blip r:embed="rId9"/>
        <a:stretch/>
      </xdr:blipFill>
      <xdr:spPr>
        <a:xfrm>
          <a:off x="1618560" y="3819240"/>
          <a:ext cx="5918040" cy="2572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</xdr:col>
      <xdr:colOff>657360</xdr:colOff>
      <xdr:row>162</xdr:row>
      <xdr:rowOff>38160</xdr:rowOff>
    </xdr:from>
    <xdr:to>
      <xdr:col>6</xdr:col>
      <xdr:colOff>1599840</xdr:colOff>
      <xdr:row>175</xdr:row>
      <xdr:rowOff>18720</xdr:rowOff>
    </xdr:to>
    <xdr:pic>
      <xdr:nvPicPr>
        <xdr:cNvPr id="9" name="Imagem 8" descr=""/>
        <xdr:cNvPicPr/>
      </xdr:nvPicPr>
      <xdr:blipFill>
        <a:blip r:embed="rId10"/>
        <a:stretch/>
      </xdr:blipFill>
      <xdr:spPr>
        <a:xfrm>
          <a:off x="5222880" y="15087600"/>
          <a:ext cx="3189600" cy="258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66600</xdr:colOff>
      <xdr:row>162</xdr:row>
      <xdr:rowOff>38160</xdr:rowOff>
    </xdr:from>
    <xdr:to>
      <xdr:col>4</xdr:col>
      <xdr:colOff>552960</xdr:colOff>
      <xdr:row>173</xdr:row>
      <xdr:rowOff>190080</xdr:rowOff>
    </xdr:to>
    <xdr:pic>
      <xdr:nvPicPr>
        <xdr:cNvPr id="10" name="Imagem 11" descr=""/>
        <xdr:cNvPicPr/>
      </xdr:nvPicPr>
      <xdr:blipFill>
        <a:blip r:embed="rId11"/>
        <a:stretch/>
      </xdr:blipFill>
      <xdr:spPr>
        <a:xfrm>
          <a:off x="721800" y="15087600"/>
          <a:ext cx="4396680" cy="2352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76320</xdr:colOff>
      <xdr:row>197</xdr:row>
      <xdr:rowOff>38160</xdr:rowOff>
    </xdr:from>
    <xdr:to>
      <xdr:col>4</xdr:col>
      <xdr:colOff>981720</xdr:colOff>
      <xdr:row>210</xdr:row>
      <xdr:rowOff>25920</xdr:rowOff>
    </xdr:to>
    <xdr:pic>
      <xdr:nvPicPr>
        <xdr:cNvPr id="11" name="Imagem 13" descr=""/>
        <xdr:cNvPicPr/>
      </xdr:nvPicPr>
      <xdr:blipFill>
        <a:blip r:embed="rId12"/>
        <a:stretch/>
      </xdr:blipFill>
      <xdr:spPr>
        <a:xfrm>
          <a:off x="731520" y="22174200"/>
          <a:ext cx="4815720" cy="2588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</xdr:col>
      <xdr:colOff>1019160</xdr:colOff>
      <xdr:row>197</xdr:row>
      <xdr:rowOff>0</xdr:rowOff>
    </xdr:from>
    <xdr:to>
      <xdr:col>6</xdr:col>
      <xdr:colOff>1557720</xdr:colOff>
      <xdr:row>205</xdr:row>
      <xdr:rowOff>95040</xdr:rowOff>
    </xdr:to>
    <xdr:pic>
      <xdr:nvPicPr>
        <xdr:cNvPr id="12" name="Imagem 38" descr=""/>
        <xdr:cNvPicPr/>
      </xdr:nvPicPr>
      <xdr:blipFill>
        <a:blip r:embed="rId13"/>
        <a:stretch/>
      </xdr:blipFill>
      <xdr:spPr>
        <a:xfrm>
          <a:off x="5584680" y="22136040"/>
          <a:ext cx="2785680" cy="1695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</xdr:col>
      <xdr:colOff>923760</xdr:colOff>
      <xdr:row>246</xdr:row>
      <xdr:rowOff>171720</xdr:rowOff>
    </xdr:from>
    <xdr:to>
      <xdr:col>6</xdr:col>
      <xdr:colOff>1666440</xdr:colOff>
      <xdr:row>264</xdr:row>
      <xdr:rowOff>190800</xdr:rowOff>
    </xdr:to>
    <xdr:pic>
      <xdr:nvPicPr>
        <xdr:cNvPr id="13" name="Imagem 14" descr=""/>
        <xdr:cNvPicPr/>
      </xdr:nvPicPr>
      <xdr:blipFill>
        <a:blip r:embed="rId14"/>
        <a:stretch/>
      </xdr:blipFill>
      <xdr:spPr>
        <a:xfrm>
          <a:off x="5489280" y="32108760"/>
          <a:ext cx="2989800" cy="3619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28440</xdr:colOff>
      <xdr:row>247</xdr:row>
      <xdr:rowOff>19080</xdr:rowOff>
    </xdr:from>
    <xdr:to>
      <xdr:col>4</xdr:col>
      <xdr:colOff>933840</xdr:colOff>
      <xdr:row>260</xdr:row>
      <xdr:rowOff>6840</xdr:rowOff>
    </xdr:to>
    <xdr:pic>
      <xdr:nvPicPr>
        <xdr:cNvPr id="14" name="Imagem 16" descr=""/>
        <xdr:cNvPicPr/>
      </xdr:nvPicPr>
      <xdr:blipFill>
        <a:blip r:embed="rId15"/>
        <a:stretch/>
      </xdr:blipFill>
      <xdr:spPr>
        <a:xfrm>
          <a:off x="683640" y="32156280"/>
          <a:ext cx="4815720" cy="2588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35640</xdr:colOff>
      <xdr:row>260</xdr:row>
      <xdr:rowOff>74160</xdr:rowOff>
    </xdr:from>
    <xdr:to>
      <xdr:col>4</xdr:col>
      <xdr:colOff>941040</xdr:colOff>
      <xdr:row>273</xdr:row>
      <xdr:rowOff>61920</xdr:rowOff>
    </xdr:to>
    <xdr:pic>
      <xdr:nvPicPr>
        <xdr:cNvPr id="15" name="Imagem 19" descr=""/>
        <xdr:cNvPicPr/>
      </xdr:nvPicPr>
      <xdr:blipFill>
        <a:blip r:embed="rId16"/>
        <a:stretch/>
      </xdr:blipFill>
      <xdr:spPr>
        <a:xfrm>
          <a:off x="690840" y="34811640"/>
          <a:ext cx="4815720" cy="2588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190440</xdr:colOff>
      <xdr:row>297</xdr:row>
      <xdr:rowOff>181440</xdr:rowOff>
    </xdr:from>
    <xdr:to>
      <xdr:col>6</xdr:col>
      <xdr:colOff>1396080</xdr:colOff>
      <xdr:row>313</xdr:row>
      <xdr:rowOff>181080</xdr:rowOff>
    </xdr:to>
    <xdr:pic>
      <xdr:nvPicPr>
        <xdr:cNvPr id="16" name="Imagem 21" descr=""/>
        <xdr:cNvPicPr/>
      </xdr:nvPicPr>
      <xdr:blipFill>
        <a:blip r:embed="rId17"/>
        <a:stretch/>
      </xdr:blipFill>
      <xdr:spPr>
        <a:xfrm>
          <a:off x="845640" y="42405480"/>
          <a:ext cx="7363080" cy="3200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</xdr:col>
      <xdr:colOff>1114560</xdr:colOff>
      <xdr:row>284</xdr:row>
      <xdr:rowOff>66960</xdr:rowOff>
    </xdr:from>
    <xdr:to>
      <xdr:col>6</xdr:col>
      <xdr:colOff>1580760</xdr:colOff>
      <xdr:row>291</xdr:row>
      <xdr:rowOff>178920</xdr:rowOff>
    </xdr:to>
    <xdr:pic>
      <xdr:nvPicPr>
        <xdr:cNvPr id="17" name="Imagem 22" descr=""/>
        <xdr:cNvPicPr/>
      </xdr:nvPicPr>
      <xdr:blipFill>
        <a:blip r:embed="rId18"/>
        <a:stretch/>
      </xdr:blipFill>
      <xdr:spPr>
        <a:xfrm>
          <a:off x="5680080" y="39690720"/>
          <a:ext cx="2713320" cy="1512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66600</xdr:colOff>
      <xdr:row>284</xdr:row>
      <xdr:rowOff>66960</xdr:rowOff>
    </xdr:from>
    <xdr:to>
      <xdr:col>4</xdr:col>
      <xdr:colOff>972000</xdr:colOff>
      <xdr:row>297</xdr:row>
      <xdr:rowOff>54720</xdr:rowOff>
    </xdr:to>
    <xdr:pic>
      <xdr:nvPicPr>
        <xdr:cNvPr id="18" name="Imagem 24" descr=""/>
        <xdr:cNvPicPr/>
      </xdr:nvPicPr>
      <xdr:blipFill>
        <a:blip r:embed="rId19"/>
        <a:stretch/>
      </xdr:blipFill>
      <xdr:spPr>
        <a:xfrm>
          <a:off x="721800" y="39690720"/>
          <a:ext cx="4815720" cy="2588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38520</xdr:colOff>
      <xdr:row>379</xdr:row>
      <xdr:rowOff>86040</xdr:rowOff>
    </xdr:from>
    <xdr:to>
      <xdr:col>5</xdr:col>
      <xdr:colOff>448920</xdr:colOff>
      <xdr:row>392</xdr:row>
      <xdr:rowOff>73800</xdr:rowOff>
    </xdr:to>
    <xdr:pic>
      <xdr:nvPicPr>
        <xdr:cNvPr id="19" name="Imagem 7" descr=""/>
        <xdr:cNvPicPr/>
      </xdr:nvPicPr>
      <xdr:blipFill>
        <a:blip r:embed="rId20"/>
        <a:stretch/>
      </xdr:blipFill>
      <xdr:spPr>
        <a:xfrm>
          <a:off x="1590120" y="59016960"/>
          <a:ext cx="4845240" cy="2588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26640</xdr:colOff>
      <xdr:row>366</xdr:row>
      <xdr:rowOff>26640</xdr:rowOff>
    </xdr:from>
    <xdr:to>
      <xdr:col>5</xdr:col>
      <xdr:colOff>437040</xdr:colOff>
      <xdr:row>379</xdr:row>
      <xdr:rowOff>14400</xdr:rowOff>
    </xdr:to>
    <xdr:pic>
      <xdr:nvPicPr>
        <xdr:cNvPr id="20" name="Imagem 12" descr=""/>
        <xdr:cNvPicPr/>
      </xdr:nvPicPr>
      <xdr:blipFill>
        <a:blip r:embed="rId21"/>
        <a:stretch/>
      </xdr:blipFill>
      <xdr:spPr>
        <a:xfrm>
          <a:off x="1578240" y="56357280"/>
          <a:ext cx="4845240" cy="2588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57600</xdr:colOff>
      <xdr:row>442</xdr:row>
      <xdr:rowOff>38160</xdr:rowOff>
    </xdr:from>
    <xdr:to>
      <xdr:col>5</xdr:col>
      <xdr:colOff>348480</xdr:colOff>
      <xdr:row>454</xdr:row>
      <xdr:rowOff>157680</xdr:rowOff>
    </xdr:to>
    <xdr:pic>
      <xdr:nvPicPr>
        <xdr:cNvPr id="21" name="Imagem 46" descr=""/>
        <xdr:cNvPicPr/>
      </xdr:nvPicPr>
      <xdr:blipFill>
        <a:blip r:embed="rId22"/>
        <a:stretch/>
      </xdr:blipFill>
      <xdr:spPr>
        <a:xfrm>
          <a:off x="1609200" y="71656560"/>
          <a:ext cx="4725720" cy="251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360</xdr:colOff>
      <xdr:row>527</xdr:row>
      <xdr:rowOff>0</xdr:rowOff>
    </xdr:from>
    <xdr:to>
      <xdr:col>5</xdr:col>
      <xdr:colOff>412920</xdr:colOff>
      <xdr:row>539</xdr:row>
      <xdr:rowOff>178200</xdr:rowOff>
    </xdr:to>
    <xdr:pic>
      <xdr:nvPicPr>
        <xdr:cNvPr id="22" name="Imagem 18" descr=""/>
        <xdr:cNvPicPr/>
      </xdr:nvPicPr>
      <xdr:blipFill>
        <a:blip r:embed="rId23"/>
        <a:stretch/>
      </xdr:blipFill>
      <xdr:spPr>
        <a:xfrm>
          <a:off x="1551960" y="76257000"/>
          <a:ext cx="4847400" cy="2588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9720</xdr:colOff>
      <xdr:row>552</xdr:row>
      <xdr:rowOff>47520</xdr:rowOff>
    </xdr:from>
    <xdr:to>
      <xdr:col>5</xdr:col>
      <xdr:colOff>422280</xdr:colOff>
      <xdr:row>565</xdr:row>
      <xdr:rowOff>35280</xdr:rowOff>
    </xdr:to>
    <xdr:pic>
      <xdr:nvPicPr>
        <xdr:cNvPr id="23" name="Imagem 26" descr=""/>
        <xdr:cNvPicPr/>
      </xdr:nvPicPr>
      <xdr:blipFill>
        <a:blip r:embed="rId24"/>
        <a:stretch/>
      </xdr:blipFill>
      <xdr:spPr>
        <a:xfrm>
          <a:off x="1561320" y="81410040"/>
          <a:ext cx="4847400" cy="2588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838080</xdr:colOff>
      <xdr:row>577</xdr:row>
      <xdr:rowOff>57240</xdr:rowOff>
    </xdr:from>
    <xdr:to>
      <xdr:col>5</xdr:col>
      <xdr:colOff>402840</xdr:colOff>
      <xdr:row>590</xdr:row>
      <xdr:rowOff>45000</xdr:rowOff>
    </xdr:to>
    <xdr:pic>
      <xdr:nvPicPr>
        <xdr:cNvPr id="24" name="Imagem 29" descr=""/>
        <xdr:cNvPicPr/>
      </xdr:nvPicPr>
      <xdr:blipFill>
        <a:blip r:embed="rId25"/>
        <a:stretch/>
      </xdr:blipFill>
      <xdr:spPr>
        <a:xfrm>
          <a:off x="1493280" y="86515560"/>
          <a:ext cx="4896000" cy="2588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360</xdr:colOff>
      <xdr:row>673</xdr:row>
      <xdr:rowOff>360</xdr:rowOff>
    </xdr:from>
    <xdr:to>
      <xdr:col>5</xdr:col>
      <xdr:colOff>412920</xdr:colOff>
      <xdr:row>685</xdr:row>
      <xdr:rowOff>188280</xdr:rowOff>
    </xdr:to>
    <xdr:pic>
      <xdr:nvPicPr>
        <xdr:cNvPr id="25" name="Imagem 31" descr=""/>
        <xdr:cNvPicPr/>
      </xdr:nvPicPr>
      <xdr:blipFill>
        <a:blip r:embed="rId26"/>
        <a:stretch/>
      </xdr:blipFill>
      <xdr:spPr>
        <a:xfrm>
          <a:off x="1551960" y="90954360"/>
          <a:ext cx="4847400" cy="2588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57600</xdr:colOff>
      <xdr:row>695</xdr:row>
      <xdr:rowOff>95760</xdr:rowOff>
    </xdr:from>
    <xdr:to>
      <xdr:col>5</xdr:col>
      <xdr:colOff>470160</xdr:colOff>
      <xdr:row>708</xdr:row>
      <xdr:rowOff>83520</xdr:rowOff>
    </xdr:to>
    <xdr:pic>
      <xdr:nvPicPr>
        <xdr:cNvPr id="26" name="Imagem 33" descr=""/>
        <xdr:cNvPicPr/>
      </xdr:nvPicPr>
      <xdr:blipFill>
        <a:blip r:embed="rId27"/>
        <a:stretch/>
      </xdr:blipFill>
      <xdr:spPr>
        <a:xfrm>
          <a:off x="1609200" y="95536080"/>
          <a:ext cx="4847400" cy="2588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360</xdr:colOff>
      <xdr:row>776</xdr:row>
      <xdr:rowOff>28440</xdr:rowOff>
    </xdr:from>
    <xdr:to>
      <xdr:col>5</xdr:col>
      <xdr:colOff>412920</xdr:colOff>
      <xdr:row>789</xdr:row>
      <xdr:rowOff>16560</xdr:rowOff>
    </xdr:to>
    <xdr:pic>
      <xdr:nvPicPr>
        <xdr:cNvPr id="27" name="Imagem 35" descr=""/>
        <xdr:cNvPicPr/>
      </xdr:nvPicPr>
      <xdr:blipFill>
        <a:blip r:embed="rId28"/>
        <a:stretch/>
      </xdr:blipFill>
      <xdr:spPr>
        <a:xfrm>
          <a:off x="1551960" y="112097520"/>
          <a:ext cx="4847400" cy="2588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360</xdr:colOff>
      <xdr:row>804</xdr:row>
      <xdr:rowOff>360</xdr:rowOff>
    </xdr:from>
    <xdr:to>
      <xdr:col>5</xdr:col>
      <xdr:colOff>412920</xdr:colOff>
      <xdr:row>816</xdr:row>
      <xdr:rowOff>188280</xdr:rowOff>
    </xdr:to>
    <xdr:pic>
      <xdr:nvPicPr>
        <xdr:cNvPr id="28" name="Imagem 40" descr=""/>
        <xdr:cNvPicPr/>
      </xdr:nvPicPr>
      <xdr:blipFill>
        <a:blip r:embed="rId29"/>
        <a:stretch/>
      </xdr:blipFill>
      <xdr:spPr>
        <a:xfrm>
          <a:off x="1551960" y="117765360"/>
          <a:ext cx="4847400" cy="2588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47880</xdr:colOff>
      <xdr:row>915</xdr:row>
      <xdr:rowOff>38520</xdr:rowOff>
    </xdr:from>
    <xdr:to>
      <xdr:col>5</xdr:col>
      <xdr:colOff>399960</xdr:colOff>
      <xdr:row>928</xdr:row>
      <xdr:rowOff>25920</xdr:rowOff>
    </xdr:to>
    <xdr:pic>
      <xdr:nvPicPr>
        <xdr:cNvPr id="29" name="Imagem 42" descr=""/>
        <xdr:cNvPicPr/>
      </xdr:nvPicPr>
      <xdr:blipFill>
        <a:blip r:embed="rId30"/>
        <a:stretch/>
      </xdr:blipFill>
      <xdr:spPr>
        <a:xfrm>
          <a:off x="1599480" y="128700000"/>
          <a:ext cx="4786920" cy="2588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19440</xdr:colOff>
      <xdr:row>901</xdr:row>
      <xdr:rowOff>28440</xdr:rowOff>
    </xdr:from>
    <xdr:to>
      <xdr:col>5</xdr:col>
      <xdr:colOff>432000</xdr:colOff>
      <xdr:row>914</xdr:row>
      <xdr:rowOff>16200</xdr:rowOff>
    </xdr:to>
    <xdr:pic>
      <xdr:nvPicPr>
        <xdr:cNvPr id="30" name="Imagem 47" descr=""/>
        <xdr:cNvPicPr/>
      </xdr:nvPicPr>
      <xdr:blipFill>
        <a:blip r:embed="rId31"/>
        <a:stretch/>
      </xdr:blipFill>
      <xdr:spPr>
        <a:xfrm>
          <a:off x="1571040" y="125889840"/>
          <a:ext cx="4847400" cy="2588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104760</xdr:colOff>
      <xdr:row>174</xdr:row>
      <xdr:rowOff>181440</xdr:rowOff>
    </xdr:from>
    <xdr:to>
      <xdr:col>4</xdr:col>
      <xdr:colOff>514080</xdr:colOff>
      <xdr:row>187</xdr:row>
      <xdr:rowOff>169200</xdr:rowOff>
    </xdr:to>
    <xdr:pic>
      <xdr:nvPicPr>
        <xdr:cNvPr id="31" name="Imagem 50" descr=""/>
        <xdr:cNvPicPr/>
      </xdr:nvPicPr>
      <xdr:blipFill>
        <a:blip r:embed="rId32"/>
        <a:stretch/>
      </xdr:blipFill>
      <xdr:spPr>
        <a:xfrm>
          <a:off x="759960" y="17631000"/>
          <a:ext cx="4319640" cy="2588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360</xdr:colOff>
      <xdr:row>1220</xdr:row>
      <xdr:rowOff>0</xdr:rowOff>
    </xdr:from>
    <xdr:to>
      <xdr:col>5</xdr:col>
      <xdr:colOff>412920</xdr:colOff>
      <xdr:row>1232</xdr:row>
      <xdr:rowOff>188280</xdr:rowOff>
    </xdr:to>
    <xdr:pic>
      <xdr:nvPicPr>
        <xdr:cNvPr id="32" name="Imagem 53" descr=""/>
        <xdr:cNvPicPr/>
      </xdr:nvPicPr>
      <xdr:blipFill>
        <a:blip r:embed="rId33"/>
        <a:stretch/>
      </xdr:blipFill>
      <xdr:spPr>
        <a:xfrm>
          <a:off x="1551960" y="134471880"/>
          <a:ext cx="4847400" cy="2588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360</xdr:colOff>
      <xdr:row>1378</xdr:row>
      <xdr:rowOff>360</xdr:rowOff>
    </xdr:from>
    <xdr:to>
      <xdr:col>5</xdr:col>
      <xdr:colOff>412920</xdr:colOff>
      <xdr:row>1391</xdr:row>
      <xdr:rowOff>111600</xdr:rowOff>
    </xdr:to>
    <xdr:pic>
      <xdr:nvPicPr>
        <xdr:cNvPr id="33" name="Imagem 56" descr=""/>
        <xdr:cNvPicPr/>
      </xdr:nvPicPr>
      <xdr:blipFill>
        <a:blip r:embed="rId34"/>
        <a:stretch/>
      </xdr:blipFill>
      <xdr:spPr>
        <a:xfrm>
          <a:off x="1551960" y="156438720"/>
          <a:ext cx="4847400" cy="2687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9720</xdr:colOff>
      <xdr:row>1529</xdr:row>
      <xdr:rowOff>57240</xdr:rowOff>
    </xdr:from>
    <xdr:to>
      <xdr:col>5</xdr:col>
      <xdr:colOff>422280</xdr:colOff>
      <xdr:row>1542</xdr:row>
      <xdr:rowOff>169200</xdr:rowOff>
    </xdr:to>
    <xdr:pic>
      <xdr:nvPicPr>
        <xdr:cNvPr id="34" name="Imagem 59" descr=""/>
        <xdr:cNvPicPr/>
      </xdr:nvPicPr>
      <xdr:blipFill>
        <a:blip r:embed="rId35"/>
        <a:stretch/>
      </xdr:blipFill>
      <xdr:spPr>
        <a:xfrm>
          <a:off x="1561320" y="167022720"/>
          <a:ext cx="4847400" cy="2687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360</xdr:colOff>
      <xdr:row>1714</xdr:row>
      <xdr:rowOff>360</xdr:rowOff>
    </xdr:from>
    <xdr:to>
      <xdr:col>5</xdr:col>
      <xdr:colOff>412920</xdr:colOff>
      <xdr:row>1726</xdr:row>
      <xdr:rowOff>187920</xdr:rowOff>
    </xdr:to>
    <xdr:pic>
      <xdr:nvPicPr>
        <xdr:cNvPr id="35" name="Imagem 64" descr=""/>
        <xdr:cNvPicPr/>
      </xdr:nvPicPr>
      <xdr:blipFill>
        <a:blip r:embed="rId36"/>
        <a:stretch/>
      </xdr:blipFill>
      <xdr:spPr>
        <a:xfrm>
          <a:off x="1551960" y="171926280"/>
          <a:ext cx="4847400" cy="258804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J1728"/>
  <sheetViews>
    <sheetView showFormulas="false" showGridLines="true" showRowColHeaders="true" showZeros="true" rightToLeft="false" tabSelected="true" showOutlineSymbols="true" defaultGridColor="true" view="pageBreakPreview" topLeftCell="A672" colorId="64" zoomScale="100" zoomScaleNormal="100" zoomScalePageLayoutView="100" workbookViewId="0">
      <selection pane="topLeft" activeCell="I684" activeCellId="0" sqref="I684"/>
    </sheetView>
  </sheetViews>
  <sheetFormatPr defaultColWidth="9.15625" defaultRowHeight="15" zeroHeight="false" outlineLevelRow="0" outlineLevelCol="0"/>
  <cols>
    <col collapsed="false" customWidth="true" hidden="false" outlineLevel="0" max="1" min="1" style="1" width="9.29"/>
    <col collapsed="false" customWidth="true" hidden="false" outlineLevel="0" max="2" min="2" style="1" width="12.71"/>
    <col collapsed="false" customWidth="true" hidden="false" outlineLevel="0" max="3" min="3" style="1" width="17.42"/>
    <col collapsed="false" customWidth="true" hidden="false" outlineLevel="0" max="4" min="4" style="1" width="25.29"/>
    <col collapsed="false" customWidth="true" hidden="false" outlineLevel="0" max="5" min="5" style="1" width="20.14"/>
    <col collapsed="false" customWidth="true" hidden="false" outlineLevel="0" max="6" min="6" style="1" width="11.71"/>
    <col collapsed="false" customWidth="true" hidden="false" outlineLevel="0" max="7" min="7" style="1" width="25.57"/>
    <col collapsed="false" customWidth="true" hidden="false" outlineLevel="0" max="8" min="8" style="1" width="12.42"/>
    <col collapsed="false" customWidth="true" hidden="false" outlineLevel="0" max="9" min="9" style="1" width="17.29"/>
    <col collapsed="false" customWidth="false" hidden="false" outlineLevel="0" max="1024" min="10" style="1" width="9.14"/>
  </cols>
  <sheetData>
    <row r="1" customFormat="false" ht="15.75" hidden="false" customHeight="false" outlineLevel="0" collapsed="false">
      <c r="A1" s="2"/>
      <c r="B1" s="3"/>
      <c r="C1" s="3"/>
      <c r="D1" s="3"/>
      <c r="E1" s="4" t="s">
        <v>0</v>
      </c>
      <c r="F1" s="4"/>
      <c r="G1" s="4"/>
      <c r="H1" s="4"/>
      <c r="I1" s="4"/>
      <c r="J1" s="5"/>
    </row>
    <row r="2" customFormat="false" ht="15.75" hidden="false" customHeight="false" outlineLevel="0" collapsed="false">
      <c r="A2" s="6"/>
      <c r="B2" s="7"/>
      <c r="C2" s="7"/>
      <c r="D2" s="7"/>
      <c r="E2" s="4" t="s">
        <v>1</v>
      </c>
      <c r="F2" s="4"/>
      <c r="G2" s="4"/>
      <c r="H2" s="4"/>
      <c r="I2" s="4"/>
      <c r="J2" s="5"/>
    </row>
    <row r="3" customFormat="false" ht="15.75" hidden="false" customHeight="false" outlineLevel="0" collapsed="false">
      <c r="A3" s="6"/>
      <c r="B3" s="7"/>
      <c r="C3" s="7"/>
      <c r="D3" s="7"/>
      <c r="E3" s="8" t="s">
        <v>2</v>
      </c>
      <c r="F3" s="8"/>
      <c r="G3" s="8"/>
      <c r="H3" s="8"/>
      <c r="I3" s="8"/>
      <c r="J3" s="5"/>
    </row>
    <row r="4" customFormat="false" ht="15.75" hidden="false" customHeight="false" outlineLevel="0" collapsed="false">
      <c r="A4" s="9"/>
      <c r="B4" s="9"/>
      <c r="C4" s="9"/>
      <c r="D4" s="9"/>
      <c r="E4" s="9"/>
      <c r="F4" s="9"/>
      <c r="G4" s="9"/>
      <c r="H4" s="9"/>
      <c r="I4" s="9"/>
      <c r="J4" s="5"/>
    </row>
    <row r="5" customFormat="false" ht="15.75" hidden="false" customHeight="false" outlineLevel="0" collapsed="false">
      <c r="A5" s="2" t="s">
        <v>3</v>
      </c>
      <c r="B5" s="3"/>
      <c r="C5" s="3"/>
      <c r="D5" s="3"/>
      <c r="E5" s="3"/>
      <c r="F5" s="3"/>
      <c r="G5" s="3"/>
      <c r="H5" s="3"/>
      <c r="I5" s="10"/>
      <c r="J5" s="5"/>
    </row>
    <row r="6" customFormat="false" ht="15.75" hidden="false" customHeight="false" outlineLevel="0" collapsed="false">
      <c r="A6" s="6" t="s">
        <v>4</v>
      </c>
      <c r="B6" s="7"/>
      <c r="C6" s="7"/>
      <c r="D6" s="7"/>
      <c r="E6" s="7"/>
      <c r="F6" s="7"/>
      <c r="G6" s="7"/>
      <c r="H6" s="7"/>
      <c r="I6" s="11"/>
      <c r="J6" s="5"/>
    </row>
    <row r="7" customFormat="false" ht="15.75" hidden="false" customHeight="false" outlineLevel="0" collapsed="false">
      <c r="A7" s="12" t="s">
        <v>5</v>
      </c>
      <c r="B7" s="13"/>
      <c r="C7" s="13"/>
      <c r="D7" s="13"/>
      <c r="E7" s="13"/>
      <c r="F7" s="13"/>
      <c r="G7" s="13"/>
      <c r="H7" s="13"/>
      <c r="I7" s="14"/>
      <c r="J7" s="5"/>
    </row>
    <row r="8" customFormat="false" ht="15.75" hidden="false" customHeight="false" outlineLevel="0" collapsed="false">
      <c r="A8" s="15" t="s">
        <v>6</v>
      </c>
      <c r="B8" s="15"/>
      <c r="C8" s="15"/>
      <c r="D8" s="15"/>
      <c r="E8" s="15"/>
      <c r="F8" s="15"/>
      <c r="G8" s="15"/>
      <c r="H8" s="15"/>
      <c r="I8" s="15"/>
      <c r="J8" s="5"/>
    </row>
    <row r="9" customFormat="false" ht="15.75" hidden="false" customHeight="false" outlineLevel="0" collapsed="false">
      <c r="A9" s="16" t="s">
        <v>7</v>
      </c>
      <c r="B9" s="16" t="s">
        <v>8</v>
      </c>
      <c r="C9" s="16"/>
      <c r="D9" s="16"/>
      <c r="E9" s="16"/>
      <c r="F9" s="16"/>
      <c r="G9" s="16"/>
      <c r="H9" s="16" t="s">
        <v>9</v>
      </c>
      <c r="I9" s="17" t="s">
        <v>10</v>
      </c>
      <c r="J9" s="5"/>
    </row>
    <row r="10" customFormat="false" ht="15.75" hidden="false" customHeight="false" outlineLevel="0" collapsed="false">
      <c r="A10" s="9"/>
      <c r="B10" s="9"/>
      <c r="C10" s="9"/>
      <c r="D10" s="9"/>
      <c r="E10" s="9"/>
      <c r="F10" s="9"/>
      <c r="G10" s="9"/>
      <c r="H10" s="9"/>
      <c r="I10" s="9"/>
      <c r="J10" s="5"/>
    </row>
    <row r="11" customFormat="false" ht="23.25" hidden="false" customHeight="true" outlineLevel="0" collapsed="false">
      <c r="A11" s="18" t="s">
        <v>11</v>
      </c>
      <c r="B11" s="19" t="s">
        <v>12</v>
      </c>
      <c r="C11" s="19"/>
      <c r="D11" s="19"/>
      <c r="E11" s="19"/>
      <c r="F11" s="19"/>
      <c r="G11" s="19"/>
      <c r="H11" s="20"/>
      <c r="I11" s="21"/>
      <c r="J11" s="5"/>
    </row>
    <row r="12" customFormat="false" ht="15.75" hidden="false" customHeight="false" outlineLevel="0" collapsed="false">
      <c r="A12" s="9"/>
      <c r="B12" s="9"/>
      <c r="C12" s="9"/>
      <c r="D12" s="9"/>
      <c r="E12" s="9"/>
      <c r="F12" s="9"/>
      <c r="G12" s="9"/>
      <c r="H12" s="9"/>
      <c r="I12" s="9"/>
      <c r="J12" s="5"/>
    </row>
    <row r="13" customFormat="false" ht="15" hidden="false" customHeight="true" outlineLevel="0" collapsed="false">
      <c r="A13" s="18" t="s">
        <v>13</v>
      </c>
      <c r="B13" s="19" t="s">
        <v>14</v>
      </c>
      <c r="C13" s="19"/>
      <c r="D13" s="19"/>
      <c r="E13" s="19"/>
      <c r="F13" s="19"/>
      <c r="G13" s="19"/>
      <c r="H13" s="20" t="s">
        <v>15</v>
      </c>
      <c r="I13" s="21" t="n">
        <f aca="false">E34</f>
        <v>2</v>
      </c>
      <c r="J13" s="5"/>
    </row>
    <row r="14" customFormat="false" ht="15.75" hidden="false" customHeight="false" outlineLevel="0" collapsed="false">
      <c r="A14" s="9"/>
      <c r="B14" s="9"/>
      <c r="C14" s="9"/>
      <c r="D14" s="9"/>
      <c r="E14" s="9"/>
      <c r="F14" s="9"/>
      <c r="G14" s="9"/>
      <c r="H14" s="9"/>
      <c r="I14" s="9"/>
      <c r="J14" s="5"/>
    </row>
    <row r="15" customFormat="false" ht="15.75" hidden="false" customHeight="true" outlineLevel="0" collapsed="false">
      <c r="A15" s="9"/>
      <c r="B15" s="22" t="s">
        <v>16</v>
      </c>
      <c r="C15" s="22"/>
      <c r="D15" s="22"/>
      <c r="E15" s="22"/>
      <c r="F15" s="22"/>
      <c r="G15" s="22"/>
      <c r="H15" s="9"/>
      <c r="I15" s="9"/>
      <c r="J15" s="5"/>
    </row>
    <row r="16" customFormat="false" ht="15.75" hidden="false" customHeight="false" outlineLevel="0" collapsed="false">
      <c r="A16" s="9"/>
      <c r="B16" s="23"/>
      <c r="C16" s="23"/>
      <c r="D16" s="23"/>
      <c r="E16" s="23"/>
      <c r="F16" s="23"/>
      <c r="G16" s="23"/>
      <c r="H16" s="9"/>
      <c r="I16" s="9"/>
      <c r="J16" s="5"/>
    </row>
    <row r="17" customFormat="false" ht="15.75" hidden="false" customHeight="false" outlineLevel="0" collapsed="false">
      <c r="A17" s="9"/>
      <c r="B17" s="24" t="s">
        <v>17</v>
      </c>
      <c r="C17" s="24"/>
      <c r="D17" s="24"/>
      <c r="E17" s="24"/>
      <c r="F17" s="24"/>
      <c r="G17" s="24"/>
      <c r="H17" s="9"/>
      <c r="I17" s="9"/>
      <c r="J17" s="5"/>
    </row>
    <row r="18" customFormat="false" ht="15.75" hidden="false" customHeight="false" outlineLevel="0" collapsed="false">
      <c r="A18" s="9"/>
      <c r="B18" s="25"/>
      <c r="C18" s="25"/>
      <c r="D18" s="25"/>
      <c r="E18" s="25"/>
      <c r="F18" s="25"/>
      <c r="G18" s="25"/>
      <c r="H18" s="9"/>
      <c r="I18" s="9"/>
      <c r="J18" s="5"/>
    </row>
    <row r="19" customFormat="false" ht="15.75" hidden="false" customHeight="false" outlineLevel="0" collapsed="false">
      <c r="A19" s="9"/>
      <c r="B19" s="25"/>
      <c r="C19" s="25"/>
      <c r="D19" s="25"/>
      <c r="E19" s="25"/>
      <c r="F19" s="25"/>
      <c r="G19" s="25"/>
      <c r="H19" s="9"/>
      <c r="I19" s="9"/>
      <c r="J19" s="5"/>
    </row>
    <row r="20" customFormat="false" ht="15.75" hidden="false" customHeight="false" outlineLevel="0" collapsed="false">
      <c r="A20" s="9"/>
      <c r="B20" s="25"/>
      <c r="C20" s="25"/>
      <c r="D20" s="25"/>
      <c r="E20" s="25"/>
      <c r="F20" s="25"/>
      <c r="G20" s="25"/>
      <c r="H20" s="9"/>
      <c r="I20" s="9"/>
      <c r="J20" s="5"/>
    </row>
    <row r="21" customFormat="false" ht="15.75" hidden="false" customHeight="false" outlineLevel="0" collapsed="false">
      <c r="A21" s="9"/>
      <c r="B21" s="25"/>
      <c r="C21" s="25"/>
      <c r="D21" s="25"/>
      <c r="E21" s="25"/>
      <c r="F21" s="25"/>
      <c r="G21" s="25"/>
      <c r="H21" s="9"/>
      <c r="I21" s="9"/>
      <c r="J21" s="5"/>
    </row>
    <row r="22" customFormat="false" ht="15.75" hidden="false" customHeight="false" outlineLevel="0" collapsed="false">
      <c r="A22" s="9"/>
      <c r="B22" s="25"/>
      <c r="C22" s="25"/>
      <c r="D22" s="25"/>
      <c r="E22" s="25"/>
      <c r="F22" s="25"/>
      <c r="G22" s="25"/>
      <c r="H22" s="9"/>
      <c r="I22" s="9"/>
      <c r="J22" s="5"/>
    </row>
    <row r="23" customFormat="false" ht="15.75" hidden="false" customHeight="false" outlineLevel="0" collapsed="false">
      <c r="A23" s="9"/>
      <c r="B23" s="25"/>
      <c r="C23" s="25"/>
      <c r="D23" s="25"/>
      <c r="E23" s="25"/>
      <c r="F23" s="25"/>
      <c r="G23" s="25"/>
      <c r="H23" s="9"/>
      <c r="I23" s="9"/>
      <c r="J23" s="5"/>
    </row>
    <row r="24" customFormat="false" ht="15.75" hidden="false" customHeight="false" outlineLevel="0" collapsed="false">
      <c r="A24" s="9"/>
      <c r="B24" s="25"/>
      <c r="C24" s="25"/>
      <c r="D24" s="25"/>
      <c r="E24" s="25"/>
      <c r="F24" s="25"/>
      <c r="G24" s="25"/>
      <c r="H24" s="9"/>
      <c r="I24" s="9"/>
      <c r="J24" s="5"/>
    </row>
    <row r="25" customFormat="false" ht="15.75" hidden="false" customHeight="false" outlineLevel="0" collapsed="false">
      <c r="A25" s="9"/>
      <c r="B25" s="25"/>
      <c r="C25" s="25"/>
      <c r="D25" s="25"/>
      <c r="E25" s="25"/>
      <c r="F25" s="25"/>
      <c r="G25" s="25"/>
      <c r="H25" s="9"/>
      <c r="I25" s="9"/>
      <c r="J25" s="5"/>
    </row>
    <row r="26" customFormat="false" ht="15.75" hidden="false" customHeight="false" outlineLevel="0" collapsed="false">
      <c r="A26" s="9"/>
      <c r="B26" s="25"/>
      <c r="C26" s="25"/>
      <c r="D26" s="25"/>
      <c r="E26" s="25"/>
      <c r="F26" s="25"/>
      <c r="G26" s="25"/>
      <c r="H26" s="9"/>
      <c r="I26" s="9"/>
      <c r="J26" s="5"/>
    </row>
    <row r="27" customFormat="false" ht="15.75" hidden="false" customHeight="false" outlineLevel="0" collapsed="false">
      <c r="A27" s="9"/>
      <c r="B27" s="25"/>
      <c r="C27" s="25"/>
      <c r="D27" s="25"/>
      <c r="E27" s="25"/>
      <c r="F27" s="25"/>
      <c r="G27" s="25"/>
      <c r="H27" s="9"/>
      <c r="I27" s="9"/>
      <c r="J27" s="5"/>
    </row>
    <row r="28" customFormat="false" ht="15.75" hidden="false" customHeight="false" outlineLevel="0" collapsed="false">
      <c r="A28" s="9"/>
      <c r="B28" s="25"/>
      <c r="C28" s="25"/>
      <c r="D28" s="25"/>
      <c r="E28" s="25"/>
      <c r="F28" s="25"/>
      <c r="G28" s="25"/>
      <c r="H28" s="9"/>
      <c r="I28" s="9"/>
      <c r="J28" s="5"/>
    </row>
    <row r="29" customFormat="false" ht="15.75" hidden="false" customHeight="false" outlineLevel="0" collapsed="false">
      <c r="A29" s="9"/>
      <c r="B29" s="25"/>
      <c r="C29" s="25"/>
      <c r="D29" s="25"/>
      <c r="E29" s="25"/>
      <c r="F29" s="25"/>
      <c r="G29" s="25"/>
      <c r="H29" s="9"/>
      <c r="I29" s="9"/>
      <c r="J29" s="5"/>
    </row>
    <row r="30" customFormat="false" ht="15.75" hidden="false" customHeight="false" outlineLevel="0" collapsed="false">
      <c r="A30" s="9"/>
      <c r="B30" s="25"/>
      <c r="C30" s="25"/>
      <c r="D30" s="25"/>
      <c r="E30" s="25"/>
      <c r="F30" s="25"/>
      <c r="G30" s="25"/>
      <c r="H30" s="9"/>
      <c r="I30" s="9"/>
      <c r="J30" s="5"/>
    </row>
    <row r="31" customFormat="false" ht="15.75" hidden="false" customHeight="false" outlineLevel="0" collapsed="false">
      <c r="A31" s="9"/>
      <c r="B31" s="25"/>
      <c r="C31" s="25"/>
      <c r="D31" s="25"/>
      <c r="E31" s="25"/>
      <c r="F31" s="25"/>
      <c r="G31" s="25"/>
      <c r="H31" s="9"/>
      <c r="I31" s="9"/>
      <c r="J31" s="5"/>
    </row>
    <row r="32" customFormat="false" ht="15.75" hidden="false" customHeight="false" outlineLevel="0" collapsed="false">
      <c r="A32" s="9"/>
      <c r="B32" s="25"/>
      <c r="C32" s="25"/>
      <c r="D32" s="25"/>
      <c r="E32" s="25"/>
      <c r="F32" s="25"/>
      <c r="G32" s="25"/>
      <c r="H32" s="9"/>
      <c r="I32" s="9"/>
      <c r="J32" s="5"/>
    </row>
    <row r="33" customFormat="false" ht="15.75" hidden="false" customHeight="false" outlineLevel="0" collapsed="false">
      <c r="A33" s="9"/>
      <c r="B33" s="25"/>
      <c r="C33" s="25"/>
      <c r="D33" s="25"/>
      <c r="E33" s="25"/>
      <c r="F33" s="25"/>
      <c r="G33" s="25"/>
      <c r="H33" s="9"/>
      <c r="I33" s="9"/>
      <c r="J33" s="5"/>
    </row>
    <row r="34" customFormat="false" ht="15.75" hidden="false" customHeight="false" outlineLevel="0" collapsed="false">
      <c r="A34" s="9"/>
      <c r="B34" s="26" t="s">
        <v>18</v>
      </c>
      <c r="C34" s="27"/>
      <c r="D34" s="27"/>
      <c r="E34" s="28" t="n">
        <v>2</v>
      </c>
      <c r="F34" s="28" t="s">
        <v>19</v>
      </c>
      <c r="G34" s="29"/>
      <c r="H34" s="9"/>
      <c r="I34" s="9"/>
      <c r="J34" s="5"/>
    </row>
    <row r="35" customFormat="false" ht="15.75" hidden="false" customHeight="false" outlineLevel="0" collapsed="false">
      <c r="A35" s="9"/>
      <c r="B35" s="23"/>
      <c r="C35" s="23"/>
      <c r="D35" s="23"/>
      <c r="E35" s="23"/>
      <c r="F35" s="23"/>
      <c r="G35" s="23"/>
      <c r="H35" s="9"/>
      <c r="I35" s="9"/>
      <c r="J35" s="5"/>
    </row>
    <row r="36" customFormat="false" ht="15.75" hidden="false" customHeight="false" outlineLevel="0" collapsed="false">
      <c r="A36" s="9"/>
      <c r="B36" s="23"/>
      <c r="C36" s="23"/>
      <c r="D36" s="23"/>
      <c r="E36" s="23"/>
      <c r="F36" s="23"/>
      <c r="G36" s="23"/>
      <c r="H36" s="9"/>
      <c r="I36" s="9"/>
      <c r="J36" s="5"/>
    </row>
    <row r="37" customFormat="false" ht="22.5" hidden="false" customHeight="true" outlineLevel="0" collapsed="false">
      <c r="A37" s="18" t="s">
        <v>20</v>
      </c>
      <c r="B37" s="19" t="s">
        <v>21</v>
      </c>
      <c r="C37" s="19"/>
      <c r="D37" s="19"/>
      <c r="E37" s="19"/>
      <c r="F37" s="19"/>
      <c r="G37" s="19"/>
      <c r="H37" s="20"/>
      <c r="I37" s="21"/>
      <c r="J37" s="5"/>
    </row>
    <row r="38" customFormat="false" ht="15.75" hidden="false" customHeight="false" outlineLevel="0" collapsed="false">
      <c r="A38" s="9"/>
      <c r="B38" s="9"/>
      <c r="C38" s="9"/>
      <c r="D38" s="9"/>
      <c r="E38" s="9"/>
      <c r="F38" s="9"/>
      <c r="G38" s="9"/>
      <c r="H38" s="9"/>
      <c r="I38" s="9"/>
      <c r="J38" s="5"/>
    </row>
    <row r="39" customFormat="false" ht="30.75" hidden="false" customHeight="true" outlineLevel="0" collapsed="false">
      <c r="A39" s="18" t="s">
        <v>22</v>
      </c>
      <c r="B39" s="19" t="s">
        <v>23</v>
      </c>
      <c r="C39" s="19"/>
      <c r="D39" s="19"/>
      <c r="E39" s="19"/>
      <c r="F39" s="19"/>
      <c r="G39" s="19"/>
      <c r="H39" s="20" t="s">
        <v>24</v>
      </c>
      <c r="I39" s="21" t="n">
        <v>5</v>
      </c>
      <c r="J39" s="5"/>
    </row>
    <row r="40" customFormat="false" ht="15.75" hidden="false" customHeight="false" outlineLevel="0" collapsed="false">
      <c r="A40" s="30"/>
      <c r="B40" s="9"/>
      <c r="C40" s="9"/>
      <c r="D40" s="9"/>
      <c r="E40" s="9"/>
      <c r="F40" s="9"/>
      <c r="G40" s="9"/>
      <c r="H40" s="30"/>
      <c r="I40" s="9"/>
      <c r="J40" s="5"/>
    </row>
    <row r="41" customFormat="false" ht="15.75" hidden="false" customHeight="false" outlineLevel="0" collapsed="false">
      <c r="A41" s="30"/>
      <c r="B41" s="31" t="s">
        <v>25</v>
      </c>
      <c r="C41" s="31"/>
      <c r="D41" s="31"/>
      <c r="E41" s="31"/>
      <c r="F41" s="31"/>
      <c r="G41" s="31"/>
      <c r="H41" s="30"/>
      <c r="I41" s="9"/>
      <c r="J41" s="5"/>
    </row>
    <row r="42" customFormat="false" ht="15.75" hidden="false" customHeight="false" outlineLevel="0" collapsed="false">
      <c r="A42" s="30"/>
      <c r="B42" s="9"/>
      <c r="C42" s="9"/>
      <c r="D42" s="9"/>
      <c r="E42" s="9"/>
      <c r="F42" s="9"/>
      <c r="G42" s="9"/>
      <c r="H42" s="30"/>
      <c r="I42" s="9"/>
      <c r="J42" s="5"/>
    </row>
    <row r="43" customFormat="false" ht="15.75" hidden="false" customHeight="false" outlineLevel="0" collapsed="false">
      <c r="A43" s="30"/>
      <c r="B43" s="9"/>
      <c r="C43" s="9"/>
      <c r="D43" s="9"/>
      <c r="E43" s="9"/>
      <c r="F43" s="9"/>
      <c r="G43" s="9"/>
      <c r="H43" s="30"/>
      <c r="I43" s="30"/>
      <c r="J43" s="5"/>
    </row>
    <row r="44" customFormat="false" ht="15.75" hidden="false" customHeight="false" outlineLevel="0" collapsed="false">
      <c r="A44" s="30"/>
      <c r="B44" s="32"/>
      <c r="C44" s="33"/>
      <c r="D44" s="33"/>
      <c r="E44" s="33"/>
      <c r="F44" s="33"/>
      <c r="G44" s="34"/>
      <c r="H44" s="30"/>
      <c r="I44" s="30"/>
      <c r="J44" s="5"/>
    </row>
    <row r="45" customFormat="false" ht="15.75" hidden="false" customHeight="false" outlineLevel="0" collapsed="false">
      <c r="A45" s="30"/>
      <c r="B45" s="32"/>
      <c r="C45" s="33"/>
      <c r="D45" s="33"/>
      <c r="E45" s="33"/>
      <c r="F45" s="33"/>
      <c r="G45" s="34"/>
      <c r="H45" s="30"/>
      <c r="I45" s="30"/>
      <c r="J45" s="5"/>
    </row>
    <row r="46" customFormat="false" ht="15.75" hidden="false" customHeight="false" outlineLevel="0" collapsed="false">
      <c r="A46" s="30"/>
      <c r="B46" s="32"/>
      <c r="C46" s="33"/>
      <c r="D46" s="33"/>
      <c r="E46" s="33"/>
      <c r="F46" s="33"/>
      <c r="G46" s="34"/>
      <c r="H46" s="30"/>
      <c r="I46" s="30"/>
      <c r="J46" s="5"/>
    </row>
    <row r="47" customFormat="false" ht="15.75" hidden="false" customHeight="false" outlineLevel="0" collapsed="false">
      <c r="A47" s="30"/>
      <c r="B47" s="32"/>
      <c r="C47" s="33"/>
      <c r="D47" s="33"/>
      <c r="E47" s="33"/>
      <c r="F47" s="33"/>
      <c r="G47" s="34"/>
      <c r="H47" s="30"/>
      <c r="I47" s="30"/>
      <c r="J47" s="5"/>
    </row>
    <row r="48" customFormat="false" ht="15.75" hidden="false" customHeight="false" outlineLevel="0" collapsed="false">
      <c r="A48" s="30"/>
      <c r="B48" s="32"/>
      <c r="C48" s="33"/>
      <c r="D48" s="33"/>
      <c r="E48" s="33"/>
      <c r="F48" s="33"/>
      <c r="G48" s="34"/>
      <c r="H48" s="30"/>
      <c r="I48" s="30"/>
      <c r="J48" s="5"/>
    </row>
    <row r="49" customFormat="false" ht="15.75" hidden="false" customHeight="false" outlineLevel="0" collapsed="false">
      <c r="A49" s="30"/>
      <c r="B49" s="32"/>
      <c r="C49" s="33"/>
      <c r="D49" s="33"/>
      <c r="E49" s="33"/>
      <c r="F49" s="33"/>
      <c r="G49" s="34"/>
      <c r="H49" s="30"/>
      <c r="I49" s="30"/>
      <c r="J49" s="5"/>
    </row>
    <row r="50" customFormat="false" ht="15.75" hidden="false" customHeight="false" outlineLevel="0" collapsed="false">
      <c r="A50" s="30"/>
      <c r="B50" s="32"/>
      <c r="C50" s="33"/>
      <c r="D50" s="33"/>
      <c r="E50" s="33"/>
      <c r="F50" s="33"/>
      <c r="G50" s="34"/>
      <c r="H50" s="30"/>
      <c r="I50" s="30"/>
      <c r="J50" s="5"/>
    </row>
    <row r="51" customFormat="false" ht="15.75" hidden="false" customHeight="false" outlineLevel="0" collapsed="false">
      <c r="A51" s="30"/>
      <c r="B51" s="32"/>
      <c r="C51" s="33"/>
      <c r="D51" s="33"/>
      <c r="E51" s="33"/>
      <c r="F51" s="33"/>
      <c r="G51" s="34"/>
      <c r="H51" s="30"/>
      <c r="I51" s="30"/>
      <c r="J51" s="5"/>
    </row>
    <row r="52" customFormat="false" ht="15.75" hidden="false" customHeight="false" outlineLevel="0" collapsed="false">
      <c r="A52" s="30"/>
      <c r="B52" s="32"/>
      <c r="C52" s="33"/>
      <c r="D52" s="33"/>
      <c r="E52" s="33"/>
      <c r="F52" s="33"/>
      <c r="G52" s="34"/>
      <c r="H52" s="30"/>
      <c r="I52" s="30"/>
      <c r="J52" s="5"/>
    </row>
    <row r="53" customFormat="false" ht="15.75" hidden="false" customHeight="false" outlineLevel="0" collapsed="false">
      <c r="A53" s="30"/>
      <c r="B53" s="32"/>
      <c r="C53" s="33"/>
      <c r="D53" s="33"/>
      <c r="E53" s="33"/>
      <c r="F53" s="33"/>
      <c r="G53" s="34"/>
      <c r="H53" s="30"/>
      <c r="I53" s="30"/>
      <c r="J53" s="5"/>
    </row>
    <row r="54" customFormat="false" ht="15.75" hidden="false" customHeight="false" outlineLevel="0" collapsed="false">
      <c r="A54" s="30"/>
      <c r="B54" s="32"/>
      <c r="C54" s="33"/>
      <c r="D54" s="33"/>
      <c r="E54" s="33"/>
      <c r="F54" s="33"/>
      <c r="G54" s="34"/>
      <c r="H54" s="30"/>
      <c r="I54" s="30"/>
      <c r="J54" s="5"/>
    </row>
    <row r="55" customFormat="false" ht="15.75" hidden="false" customHeight="false" outlineLevel="0" collapsed="false">
      <c r="A55" s="30"/>
      <c r="B55" s="32"/>
      <c r="C55" s="33"/>
      <c r="D55" s="33"/>
      <c r="E55" s="33"/>
      <c r="F55" s="33"/>
      <c r="G55" s="34"/>
      <c r="H55" s="30"/>
      <c r="I55" s="30"/>
      <c r="J55" s="5"/>
    </row>
    <row r="56" customFormat="false" ht="22.5" hidden="false" customHeight="true" outlineLevel="0" collapsed="false">
      <c r="A56" s="18" t="s">
        <v>26</v>
      </c>
      <c r="B56" s="35" t="s">
        <v>27</v>
      </c>
      <c r="C56" s="35"/>
      <c r="D56" s="35"/>
      <c r="E56" s="35"/>
      <c r="F56" s="35"/>
      <c r="G56" s="35"/>
      <c r="H56" s="35"/>
      <c r="I56" s="35"/>
      <c r="J56" s="5"/>
    </row>
    <row r="57" customFormat="false" ht="15" hidden="true" customHeight="true" outlineLevel="0" collapsed="false">
      <c r="A57" s="36"/>
      <c r="B57" s="37"/>
      <c r="C57" s="38"/>
      <c r="D57" s="38"/>
      <c r="E57" s="38"/>
      <c r="F57" s="38"/>
      <c r="G57" s="38"/>
      <c r="H57" s="38"/>
      <c r="I57" s="39"/>
      <c r="J57" s="5"/>
    </row>
    <row r="58" customFormat="false" ht="23.25" hidden="true" customHeight="true" outlineLevel="0" collapsed="false">
      <c r="A58" s="16" t="s">
        <v>28</v>
      </c>
      <c r="B58" s="40" t="s">
        <v>29</v>
      </c>
      <c r="C58" s="40"/>
      <c r="D58" s="40"/>
      <c r="E58" s="40"/>
      <c r="F58" s="40"/>
      <c r="G58" s="40"/>
      <c r="H58" s="16" t="s">
        <v>30</v>
      </c>
      <c r="I58" s="39" t="n">
        <f aca="false">E72</f>
        <v>0</v>
      </c>
      <c r="J58" s="5"/>
    </row>
    <row r="59" customFormat="false" ht="15.75" hidden="true" customHeight="false" outlineLevel="0" collapsed="false">
      <c r="A59" s="41"/>
      <c r="H59" s="16"/>
      <c r="I59" s="42"/>
      <c r="J59" s="5"/>
    </row>
    <row r="60" customFormat="false" ht="15.75" hidden="true" customHeight="true" outlineLevel="0" collapsed="false">
      <c r="A60" s="30"/>
      <c r="B60" s="43" t="s">
        <v>31</v>
      </c>
      <c r="C60" s="43"/>
      <c r="D60" s="43"/>
      <c r="E60" s="43"/>
      <c r="F60" s="43"/>
      <c r="G60" s="43"/>
      <c r="H60" s="30"/>
      <c r="I60" s="9"/>
      <c r="J60" s="5"/>
    </row>
    <row r="61" customFormat="false" ht="15.75" hidden="true" customHeight="false" outlineLevel="0" collapsed="false">
      <c r="A61" s="30"/>
      <c r="B61" s="23"/>
      <c r="C61" s="23"/>
      <c r="D61" s="23"/>
      <c r="E61" s="23"/>
      <c r="F61" s="23"/>
      <c r="G61" s="23"/>
      <c r="H61" s="30"/>
      <c r="I61" s="9"/>
      <c r="J61" s="5"/>
    </row>
    <row r="62" customFormat="false" ht="15.75" hidden="true" customHeight="false" outlineLevel="0" collapsed="false">
      <c r="A62" s="30"/>
      <c r="B62" s="44" t="s">
        <v>32</v>
      </c>
      <c r="C62" s="45"/>
      <c r="D62" s="45"/>
      <c r="E62" s="45"/>
      <c r="F62" s="45"/>
      <c r="G62" s="46"/>
      <c r="H62" s="30"/>
      <c r="I62" s="9"/>
      <c r="J62" s="5"/>
    </row>
    <row r="63" customFormat="false" ht="15.75" hidden="true" customHeight="false" outlineLevel="0" collapsed="false">
      <c r="A63" s="30"/>
      <c r="B63" s="44" t="s">
        <v>33</v>
      </c>
      <c r="C63" s="45"/>
      <c r="D63" s="45"/>
      <c r="E63" s="45"/>
      <c r="F63" s="45"/>
      <c r="G63" s="46"/>
      <c r="H63" s="30"/>
      <c r="I63" s="9"/>
      <c r="J63" s="5"/>
    </row>
    <row r="64" customFormat="false" ht="15.75" hidden="true" customHeight="false" outlineLevel="0" collapsed="false">
      <c r="A64" s="30"/>
      <c r="B64" s="32"/>
      <c r="C64" s="45"/>
      <c r="D64" s="45"/>
      <c r="E64" s="45"/>
      <c r="F64" s="45"/>
      <c r="G64" s="46"/>
      <c r="H64" s="30"/>
      <c r="I64" s="9"/>
      <c r="J64" s="5"/>
    </row>
    <row r="65" customFormat="false" ht="15.75" hidden="true" customHeight="true" outlineLevel="0" collapsed="false">
      <c r="A65" s="47"/>
      <c r="B65" s="48" t="s">
        <v>34</v>
      </c>
      <c r="C65" s="48"/>
      <c r="D65" s="48"/>
      <c r="E65" s="48"/>
      <c r="F65" s="48"/>
      <c r="G65" s="48"/>
      <c r="H65" s="47"/>
      <c r="I65" s="47"/>
      <c r="J65" s="5"/>
    </row>
    <row r="66" customFormat="false" ht="15.75" hidden="true" customHeight="false" outlineLevel="0" collapsed="false">
      <c r="A66" s="30"/>
      <c r="B66" s="32"/>
      <c r="C66" s="45"/>
      <c r="D66" s="45"/>
      <c r="E66" s="45"/>
      <c r="F66" s="45"/>
      <c r="G66" s="46"/>
      <c r="H66" s="30"/>
      <c r="I66" s="30"/>
      <c r="J66" s="5"/>
    </row>
    <row r="67" customFormat="false" ht="15.75" hidden="true" customHeight="false" outlineLevel="0" collapsed="false">
      <c r="A67" s="30"/>
      <c r="B67" s="44" t="s">
        <v>35</v>
      </c>
      <c r="C67" s="49"/>
      <c r="D67" s="45"/>
      <c r="E67" s="45"/>
      <c r="F67" s="45"/>
      <c r="G67" s="46"/>
      <c r="H67" s="30"/>
      <c r="I67" s="30"/>
      <c r="J67" s="5"/>
    </row>
    <row r="68" customFormat="false" ht="15.75" hidden="true" customHeight="false" outlineLevel="0" collapsed="false">
      <c r="A68" s="30"/>
      <c r="B68" s="50"/>
      <c r="C68" s="51" t="n">
        <v>126932.54</v>
      </c>
      <c r="D68" s="33" t="s">
        <v>36</v>
      </c>
      <c r="E68" s="51" t="n">
        <v>123741.46</v>
      </c>
      <c r="F68" s="33" t="s">
        <v>37</v>
      </c>
      <c r="G68" s="52" t="n">
        <f aca="false">C68-E68</f>
        <v>3191.07999999999</v>
      </c>
      <c r="H68" s="30"/>
      <c r="I68" s="30"/>
      <c r="J68" s="5"/>
    </row>
    <row r="69" customFormat="false" ht="15.75" hidden="true" customHeight="false" outlineLevel="0" collapsed="false">
      <c r="A69" s="30"/>
      <c r="B69" s="53"/>
      <c r="C69" s="54"/>
      <c r="D69" s="45"/>
      <c r="E69" s="45"/>
      <c r="F69" s="45"/>
      <c r="G69" s="46"/>
      <c r="H69" s="30"/>
      <c r="I69" s="30"/>
      <c r="J69" s="5"/>
    </row>
    <row r="70" customFormat="false" ht="15.75" hidden="true" customHeight="false" outlineLevel="0" collapsed="false">
      <c r="A70" s="30"/>
      <c r="B70" s="32" t="s">
        <v>38</v>
      </c>
      <c r="C70" s="32"/>
      <c r="D70" s="32"/>
      <c r="E70" s="51" t="n">
        <f aca="false">G68</f>
        <v>3191.07999999999</v>
      </c>
      <c r="F70" s="33" t="s">
        <v>30</v>
      </c>
      <c r="G70" s="46"/>
      <c r="H70" s="30"/>
      <c r="I70" s="30"/>
      <c r="J70" s="5"/>
    </row>
    <row r="71" customFormat="false" ht="15.75" hidden="true" customHeight="false" outlineLevel="0" collapsed="false">
      <c r="A71" s="30"/>
      <c r="B71" s="53"/>
      <c r="C71" s="45"/>
      <c r="D71" s="45"/>
      <c r="E71" s="45"/>
      <c r="F71" s="45"/>
      <c r="G71" s="46"/>
      <c r="H71" s="30"/>
      <c r="I71" s="30"/>
      <c r="J71" s="5"/>
    </row>
    <row r="72" customFormat="false" ht="15.75" hidden="true" customHeight="false" outlineLevel="0" collapsed="false">
      <c r="A72" s="30"/>
      <c r="B72" s="55" t="s">
        <v>39</v>
      </c>
      <c r="C72" s="55"/>
      <c r="D72" s="55"/>
      <c r="E72" s="56" t="n">
        <v>0</v>
      </c>
      <c r="F72" s="57" t="s">
        <v>30</v>
      </c>
      <c r="G72" s="58"/>
      <c r="H72" s="30"/>
      <c r="I72" s="30"/>
      <c r="J72" s="5"/>
    </row>
    <row r="73" customFormat="false" ht="15.75" hidden="true" customHeight="false" outlineLevel="0" collapsed="false">
      <c r="A73" s="30"/>
      <c r="B73" s="53"/>
      <c r="C73" s="45"/>
      <c r="D73" s="45"/>
      <c r="E73" s="45"/>
      <c r="F73" s="45"/>
      <c r="G73" s="46"/>
      <c r="H73" s="30"/>
      <c r="I73" s="30"/>
      <c r="J73" s="5"/>
    </row>
    <row r="74" customFormat="false" ht="15.75" hidden="true" customHeight="false" outlineLevel="0" collapsed="false">
      <c r="A74" s="30"/>
      <c r="B74" s="53"/>
      <c r="C74" s="45"/>
      <c r="D74" s="45"/>
      <c r="E74" s="45"/>
      <c r="F74" s="45"/>
      <c r="G74" s="46"/>
      <c r="H74" s="30"/>
      <c r="I74" s="30"/>
      <c r="J74" s="5"/>
    </row>
    <row r="75" customFormat="false" ht="15.75" hidden="true" customHeight="false" outlineLevel="0" collapsed="false">
      <c r="A75" s="30"/>
      <c r="B75" s="53"/>
      <c r="C75" s="45"/>
      <c r="D75" s="45"/>
      <c r="E75" s="45"/>
      <c r="F75" s="45"/>
      <c r="G75" s="46"/>
      <c r="H75" s="30"/>
      <c r="I75" s="30"/>
      <c r="J75" s="5"/>
    </row>
    <row r="76" customFormat="false" ht="15.75" hidden="true" customHeight="false" outlineLevel="0" collapsed="false">
      <c r="A76" s="30"/>
      <c r="B76" s="53"/>
      <c r="C76" s="45"/>
      <c r="D76" s="45"/>
      <c r="E76" s="45"/>
      <c r="F76" s="45"/>
      <c r="G76" s="46"/>
      <c r="H76" s="30"/>
      <c r="I76" s="30"/>
      <c r="J76" s="5"/>
    </row>
    <row r="77" customFormat="false" ht="15.75" hidden="true" customHeight="false" outlineLevel="0" collapsed="false">
      <c r="A77" s="30"/>
      <c r="B77" s="53"/>
      <c r="C77" s="45"/>
      <c r="D77" s="45"/>
      <c r="E77" s="45"/>
      <c r="F77" s="45"/>
      <c r="G77" s="46"/>
      <c r="H77" s="30"/>
      <c r="I77" s="30"/>
      <c r="J77" s="5"/>
    </row>
    <row r="78" customFormat="false" ht="15.75" hidden="true" customHeight="false" outlineLevel="0" collapsed="false">
      <c r="A78" s="30"/>
      <c r="B78" s="53"/>
      <c r="C78" s="45"/>
      <c r="D78" s="45"/>
      <c r="E78" s="45"/>
      <c r="F78" s="45"/>
      <c r="G78" s="46"/>
      <c r="H78" s="30"/>
      <c r="I78" s="30"/>
      <c r="J78" s="5"/>
    </row>
    <row r="79" customFormat="false" ht="15.75" hidden="true" customHeight="false" outlineLevel="0" collapsed="false">
      <c r="A79" s="30"/>
      <c r="B79" s="53"/>
      <c r="C79" s="45"/>
      <c r="D79" s="45"/>
      <c r="E79" s="45"/>
      <c r="F79" s="45"/>
      <c r="G79" s="46"/>
      <c r="H79" s="30"/>
      <c r="I79" s="30"/>
      <c r="J79" s="5"/>
    </row>
    <row r="80" customFormat="false" ht="15.75" hidden="true" customHeight="false" outlineLevel="0" collapsed="false">
      <c r="A80" s="30"/>
      <c r="B80" s="53"/>
      <c r="C80" s="45"/>
      <c r="D80" s="45"/>
      <c r="E80" s="45"/>
      <c r="F80" s="45"/>
      <c r="G80" s="46"/>
      <c r="H80" s="30"/>
      <c r="I80" s="30"/>
      <c r="J80" s="5"/>
    </row>
    <row r="81" customFormat="false" ht="15.75" hidden="true" customHeight="false" outlineLevel="0" collapsed="false">
      <c r="A81" s="30"/>
      <c r="B81" s="53"/>
      <c r="C81" s="45"/>
      <c r="D81" s="45"/>
      <c r="E81" s="45"/>
      <c r="F81" s="45"/>
      <c r="G81" s="46"/>
      <c r="H81" s="30"/>
      <c r="I81" s="30"/>
      <c r="J81" s="5"/>
    </row>
    <row r="82" customFormat="false" ht="15.75" hidden="true" customHeight="false" outlineLevel="0" collapsed="false">
      <c r="A82" s="30"/>
      <c r="B82" s="53"/>
      <c r="C82" s="45"/>
      <c r="D82" s="45"/>
      <c r="E82" s="45"/>
      <c r="F82" s="45"/>
      <c r="G82" s="46"/>
      <c r="H82" s="30"/>
      <c r="I82" s="30"/>
      <c r="J82" s="5"/>
    </row>
    <row r="83" customFormat="false" ht="15.75" hidden="true" customHeight="false" outlineLevel="0" collapsed="false">
      <c r="A83" s="30"/>
      <c r="B83" s="53"/>
      <c r="C83" s="45"/>
      <c r="D83" s="45"/>
      <c r="E83" s="45"/>
      <c r="F83" s="45"/>
      <c r="G83" s="46"/>
      <c r="H83" s="30"/>
      <c r="I83" s="30"/>
      <c r="J83" s="5"/>
    </row>
    <row r="84" customFormat="false" ht="15.75" hidden="true" customHeight="false" outlineLevel="0" collapsed="false">
      <c r="A84" s="30"/>
      <c r="B84" s="53"/>
      <c r="C84" s="45"/>
      <c r="D84" s="45"/>
      <c r="E84" s="45"/>
      <c r="F84" s="45"/>
      <c r="G84" s="46"/>
      <c r="H84" s="30"/>
      <c r="I84" s="30"/>
      <c r="J84" s="5"/>
    </row>
    <row r="85" customFormat="false" ht="15.75" hidden="true" customHeight="false" outlineLevel="0" collapsed="false">
      <c r="A85" s="30"/>
      <c r="B85" s="53"/>
      <c r="C85" s="45"/>
      <c r="D85" s="45"/>
      <c r="E85" s="45"/>
      <c r="F85" s="45"/>
      <c r="G85" s="46"/>
      <c r="H85" s="30"/>
      <c r="I85" s="30"/>
      <c r="J85" s="5"/>
    </row>
    <row r="86" customFormat="false" ht="15.75" hidden="true" customHeight="false" outlineLevel="0" collapsed="false">
      <c r="A86" s="30"/>
      <c r="B86" s="53"/>
      <c r="C86" s="45"/>
      <c r="D86" s="45"/>
      <c r="E86" s="45"/>
      <c r="F86" s="45"/>
      <c r="G86" s="46"/>
      <c r="H86" s="30"/>
      <c r="I86" s="30"/>
      <c r="J86" s="5"/>
    </row>
    <row r="87" customFormat="false" ht="15.75" hidden="true" customHeight="false" outlineLevel="0" collapsed="false">
      <c r="A87" s="30"/>
      <c r="B87" s="53"/>
      <c r="C87" s="45"/>
      <c r="D87" s="45"/>
      <c r="E87" s="45"/>
      <c r="F87" s="45"/>
      <c r="G87" s="46"/>
      <c r="H87" s="30"/>
      <c r="I87" s="30"/>
      <c r="J87" s="5"/>
    </row>
    <row r="88" customFormat="false" ht="23.25" hidden="true" customHeight="true" outlineLevel="0" collapsed="false">
      <c r="A88" s="16" t="s">
        <v>40</v>
      </c>
      <c r="B88" s="40" t="s">
        <v>41</v>
      </c>
      <c r="C88" s="40"/>
      <c r="D88" s="40"/>
      <c r="E88" s="40"/>
      <c r="F88" s="40"/>
      <c r="G88" s="40"/>
      <c r="H88" s="16" t="s">
        <v>42</v>
      </c>
      <c r="I88" s="39" t="n">
        <f aca="false">E114</f>
        <v>0</v>
      </c>
      <c r="J88" s="5"/>
    </row>
    <row r="89" customFormat="false" ht="15.75" hidden="true" customHeight="false" outlineLevel="0" collapsed="false">
      <c r="A89" s="41"/>
      <c r="B89" s="59"/>
      <c r="C89" s="59"/>
      <c r="D89" s="59"/>
      <c r="E89" s="59"/>
      <c r="F89" s="59"/>
      <c r="G89" s="59"/>
      <c r="H89" s="16"/>
      <c r="I89" s="42"/>
      <c r="J89" s="5"/>
    </row>
    <row r="90" customFormat="false" ht="15.75" hidden="true" customHeight="false" outlineLevel="0" collapsed="false">
      <c r="A90" s="30"/>
      <c r="B90" s="60"/>
      <c r="C90" s="61"/>
      <c r="D90" s="16" t="s">
        <v>7</v>
      </c>
      <c r="E90" s="16" t="s">
        <v>43</v>
      </c>
      <c r="F90" s="16" t="s">
        <v>44</v>
      </c>
      <c r="G90" s="16" t="s">
        <v>42</v>
      </c>
      <c r="H90" s="30"/>
      <c r="I90" s="62"/>
      <c r="J90" s="5"/>
    </row>
    <row r="91" customFormat="false" ht="15.75" hidden="true" customHeight="true" outlineLevel="0" collapsed="false">
      <c r="A91" s="30"/>
      <c r="B91" s="63" t="s">
        <v>45</v>
      </c>
      <c r="C91" s="63"/>
      <c r="D91" s="41" t="s">
        <v>46</v>
      </c>
      <c r="E91" s="64" t="n">
        <v>12763.25</v>
      </c>
      <c r="F91" s="65" t="n">
        <v>1</v>
      </c>
      <c r="G91" s="64" t="n">
        <f aca="false">E91*F91</f>
        <v>12763.25</v>
      </c>
      <c r="H91" s="30"/>
      <c r="I91" s="62"/>
      <c r="J91" s="5"/>
    </row>
    <row r="92" customFormat="false" ht="15.75" hidden="true" customHeight="false" outlineLevel="0" collapsed="false">
      <c r="A92" s="30"/>
      <c r="B92" s="63"/>
      <c r="C92" s="63"/>
      <c r="D92" s="41" t="s">
        <v>47</v>
      </c>
      <c r="E92" s="64" t="n">
        <v>3336.9</v>
      </c>
      <c r="F92" s="65" t="n">
        <v>1</v>
      </c>
      <c r="G92" s="64" t="n">
        <f aca="false">E92*F92</f>
        <v>3336.9</v>
      </c>
      <c r="H92" s="30"/>
      <c r="I92" s="62"/>
      <c r="J92" s="5"/>
    </row>
    <row r="93" customFormat="false" ht="15.75" hidden="true" customHeight="false" outlineLevel="0" collapsed="false">
      <c r="A93" s="30"/>
      <c r="B93" s="63"/>
      <c r="C93" s="63"/>
      <c r="D93" s="41" t="s">
        <v>48</v>
      </c>
      <c r="E93" s="64" t="n">
        <v>9166.65</v>
      </c>
      <c r="F93" s="65" t="n">
        <v>1</v>
      </c>
      <c r="G93" s="64" t="n">
        <f aca="false">E93*F93</f>
        <v>9166.65</v>
      </c>
      <c r="H93" s="30"/>
      <c r="I93" s="62"/>
      <c r="J93" s="5"/>
    </row>
    <row r="94" customFormat="false" ht="15.75" hidden="true" customHeight="true" outlineLevel="0" collapsed="false">
      <c r="A94" s="30"/>
      <c r="B94" s="63" t="s">
        <v>49</v>
      </c>
      <c r="C94" s="63"/>
      <c r="D94" s="41" t="s">
        <v>50</v>
      </c>
      <c r="E94" s="64" t="n">
        <v>3259.01</v>
      </c>
      <c r="F94" s="65" t="n">
        <v>1</v>
      </c>
      <c r="G94" s="64" t="n">
        <f aca="false">E94*F94</f>
        <v>3259.01</v>
      </c>
      <c r="H94" s="30"/>
      <c r="I94" s="62"/>
      <c r="J94" s="5"/>
    </row>
    <row r="95" customFormat="false" ht="15.75" hidden="true" customHeight="false" outlineLevel="0" collapsed="false">
      <c r="A95" s="30"/>
      <c r="B95" s="63"/>
      <c r="C95" s="63"/>
      <c r="D95" s="41" t="s">
        <v>51</v>
      </c>
      <c r="E95" s="64" t="n">
        <v>10483.14</v>
      </c>
      <c r="F95" s="65" t="n">
        <v>1</v>
      </c>
      <c r="G95" s="64" t="n">
        <f aca="false">E95*F95</f>
        <v>10483.14</v>
      </c>
      <c r="H95" s="30"/>
      <c r="I95" s="62"/>
      <c r="J95" s="5"/>
    </row>
    <row r="96" customFormat="false" ht="15.75" hidden="true" customHeight="true" outlineLevel="0" collapsed="false">
      <c r="A96" s="30"/>
      <c r="B96" s="63" t="s">
        <v>52</v>
      </c>
      <c r="C96" s="63"/>
      <c r="D96" s="41" t="s">
        <v>53</v>
      </c>
      <c r="E96" s="64" t="n">
        <v>2259.97</v>
      </c>
      <c r="F96" s="65" t="n">
        <v>1</v>
      </c>
      <c r="G96" s="64" t="n">
        <f aca="false">E96*F96</f>
        <v>2259.97</v>
      </c>
      <c r="H96" s="30"/>
      <c r="I96" s="62"/>
      <c r="J96" s="5"/>
    </row>
    <row r="97" customFormat="false" ht="15.75" hidden="true" customHeight="false" outlineLevel="0" collapsed="false">
      <c r="A97" s="30"/>
      <c r="B97" s="41" t="s">
        <v>54</v>
      </c>
      <c r="C97" s="41"/>
      <c r="D97" s="41" t="s">
        <v>28</v>
      </c>
      <c r="E97" s="64" t="n">
        <f aca="false">C68</f>
        <v>126932.54</v>
      </c>
      <c r="F97" s="65" t="n">
        <v>1</v>
      </c>
      <c r="G97" s="64" t="n">
        <f aca="false">E97*F97</f>
        <v>126932.54</v>
      </c>
      <c r="H97" s="30"/>
      <c r="I97" s="62"/>
      <c r="J97" s="5"/>
    </row>
    <row r="98" customFormat="false" ht="15.75" hidden="true" customHeight="false" outlineLevel="0" collapsed="false">
      <c r="A98" s="66"/>
      <c r="B98" s="67"/>
      <c r="C98" s="67"/>
      <c r="D98" s="68"/>
      <c r="E98" s="69"/>
      <c r="F98" s="70"/>
      <c r="G98" s="70"/>
      <c r="H98" s="71"/>
      <c r="I98" s="30"/>
      <c r="J98" s="5"/>
    </row>
    <row r="99" customFormat="false" ht="15.75" hidden="true" customHeight="false" outlineLevel="0" collapsed="false">
      <c r="A99" s="30"/>
      <c r="B99" s="72"/>
      <c r="C99" s="73"/>
      <c r="D99" s="73"/>
      <c r="E99" s="73"/>
      <c r="F99" s="73"/>
      <c r="G99" s="39"/>
      <c r="H99" s="30"/>
      <c r="I99" s="30"/>
      <c r="J99" s="5"/>
    </row>
    <row r="100" customFormat="false" ht="15.75" hidden="true" customHeight="false" outlineLevel="0" collapsed="false">
      <c r="A100" s="30"/>
      <c r="B100" s="16" t="s">
        <v>55</v>
      </c>
      <c r="C100" s="16"/>
      <c r="D100" s="16"/>
      <c r="E100" s="16"/>
      <c r="F100" s="16"/>
      <c r="G100" s="74" t="n">
        <f aca="false">SUM(G91:G99)</f>
        <v>168201.46</v>
      </c>
      <c r="H100" s="75"/>
      <c r="I100" s="30"/>
      <c r="J100" s="5"/>
    </row>
    <row r="101" customFormat="false" ht="15.75" hidden="true" customHeight="false" outlineLevel="0" collapsed="false">
      <c r="A101" s="30"/>
      <c r="B101" s="50"/>
      <c r="C101" s="76"/>
      <c r="D101" s="76"/>
      <c r="E101" s="76"/>
      <c r="F101" s="77"/>
      <c r="G101" s="78"/>
      <c r="H101" s="71"/>
      <c r="I101" s="30"/>
      <c r="J101" s="5"/>
    </row>
    <row r="102" customFormat="false" ht="15.75" hidden="true" customHeight="false" outlineLevel="0" collapsed="false">
      <c r="A102" s="30"/>
      <c r="B102" s="5"/>
      <c r="C102" s="5"/>
      <c r="D102" s="5"/>
      <c r="E102" s="5"/>
      <c r="F102" s="5"/>
      <c r="G102" s="5"/>
      <c r="H102" s="30"/>
      <c r="I102" s="30"/>
      <c r="J102" s="5"/>
    </row>
    <row r="103" customFormat="false" ht="15.75" hidden="true" customHeight="true" outlineLevel="0" collapsed="false">
      <c r="A103" s="30"/>
      <c r="B103" s="44" t="s">
        <v>56</v>
      </c>
      <c r="C103" s="45"/>
      <c r="D103" s="45"/>
      <c r="E103" s="45"/>
      <c r="F103" s="45"/>
      <c r="G103" s="46"/>
      <c r="H103" s="30"/>
      <c r="I103" s="30"/>
      <c r="J103" s="5"/>
    </row>
    <row r="104" customFormat="false" ht="15.75" hidden="true" customHeight="false" outlineLevel="0" collapsed="false">
      <c r="A104" s="30"/>
      <c r="B104" s="79" t="n">
        <f aca="false">G100</f>
        <v>168201.46</v>
      </c>
      <c r="C104" s="79"/>
      <c r="D104" s="45"/>
      <c r="E104" s="45"/>
      <c r="F104" s="45"/>
      <c r="G104" s="46"/>
      <c r="H104" s="30"/>
      <c r="I104" s="30"/>
      <c r="J104" s="5"/>
    </row>
    <row r="105" customFormat="false" ht="15.75" hidden="true" customHeight="true" outlineLevel="0" collapsed="false">
      <c r="A105" s="30"/>
      <c r="B105" s="32"/>
      <c r="C105" s="45"/>
      <c r="D105" s="45"/>
      <c r="E105" s="45"/>
      <c r="F105" s="45"/>
      <c r="G105" s="46"/>
      <c r="H105" s="30"/>
      <c r="I105" s="30"/>
      <c r="J105" s="5"/>
    </row>
    <row r="106" customFormat="false" ht="15.75" hidden="true" customHeight="true" outlineLevel="0" collapsed="false">
      <c r="A106" s="30"/>
      <c r="B106" s="80" t="s">
        <v>57</v>
      </c>
      <c r="C106" s="80"/>
      <c r="D106" s="80"/>
      <c r="E106" s="81" t="n">
        <v>137490.51</v>
      </c>
      <c r="F106" s="82" t="s">
        <v>30</v>
      </c>
      <c r="G106" s="83"/>
      <c r="H106" s="30"/>
      <c r="I106" s="30"/>
      <c r="J106" s="5"/>
    </row>
    <row r="107" customFormat="false" ht="15.75" hidden="true" customHeight="false" outlineLevel="0" collapsed="false">
      <c r="A107" s="30"/>
      <c r="B107" s="32"/>
      <c r="C107" s="45"/>
      <c r="D107" s="45"/>
      <c r="E107" s="45"/>
      <c r="F107" s="45"/>
      <c r="G107" s="46"/>
      <c r="H107" s="30"/>
      <c r="I107" s="30"/>
      <c r="J107" s="5"/>
    </row>
    <row r="108" customFormat="false" ht="15.75" hidden="true" customHeight="false" outlineLevel="0" collapsed="false">
      <c r="A108" s="30"/>
      <c r="B108" s="44" t="s">
        <v>35</v>
      </c>
      <c r="C108" s="45"/>
      <c r="D108" s="45"/>
      <c r="E108" s="45"/>
      <c r="F108" s="45"/>
      <c r="G108" s="46"/>
      <c r="H108" s="30"/>
      <c r="I108" s="30"/>
      <c r="J108" s="5"/>
    </row>
    <row r="109" customFormat="false" ht="15.75" hidden="true" customHeight="false" outlineLevel="0" collapsed="false">
      <c r="A109" s="30"/>
      <c r="B109" s="50"/>
      <c r="C109" s="51" t="n">
        <f aca="false">B104</f>
        <v>168201.46</v>
      </c>
      <c r="D109" s="33" t="s">
        <v>36</v>
      </c>
      <c r="E109" s="51" t="n">
        <f aca="false">E106</f>
        <v>137490.51</v>
      </c>
      <c r="F109" s="33" t="s">
        <v>37</v>
      </c>
      <c r="G109" s="52" t="n">
        <f aca="false">C109-E109</f>
        <v>30710.95</v>
      </c>
      <c r="H109" s="30"/>
      <c r="I109" s="30"/>
      <c r="J109" s="5"/>
    </row>
    <row r="110" customFormat="false" ht="15.75" hidden="true" customHeight="false" outlineLevel="0" collapsed="false">
      <c r="A110" s="30"/>
      <c r="B110" s="50"/>
      <c r="C110" s="76"/>
      <c r="D110" s="76"/>
      <c r="E110" s="76"/>
      <c r="F110" s="76"/>
      <c r="G110" s="78"/>
      <c r="H110" s="30"/>
      <c r="I110" s="30"/>
      <c r="J110" s="5"/>
    </row>
    <row r="111" customFormat="false" ht="15.75" hidden="true" customHeight="false" outlineLevel="0" collapsed="false">
      <c r="A111" s="30"/>
      <c r="B111" s="32" t="s">
        <v>58</v>
      </c>
      <c r="C111" s="32"/>
      <c r="D111" s="32"/>
      <c r="E111" s="51" t="n">
        <f aca="false">G109</f>
        <v>30710.95</v>
      </c>
      <c r="F111" s="84" t="s">
        <v>42</v>
      </c>
      <c r="G111" s="78"/>
      <c r="H111" s="30"/>
      <c r="I111" s="30"/>
      <c r="J111" s="5"/>
    </row>
    <row r="112" customFormat="false" ht="15.75" hidden="true" customHeight="false" outlineLevel="0" collapsed="false">
      <c r="A112" s="30"/>
      <c r="B112" s="32"/>
      <c r="C112" s="33" t="s">
        <v>59</v>
      </c>
      <c r="D112" s="33"/>
      <c r="E112" s="51" t="n">
        <v>137490.51</v>
      </c>
      <c r="F112" s="84" t="s">
        <v>42</v>
      </c>
      <c r="G112" s="78"/>
      <c r="H112" s="30"/>
      <c r="I112" s="30"/>
      <c r="J112" s="5"/>
    </row>
    <row r="113" customFormat="false" ht="15.75" hidden="true" customHeight="false" outlineLevel="0" collapsed="false">
      <c r="A113" s="30"/>
      <c r="B113" s="32"/>
      <c r="C113" s="33" t="s">
        <v>60</v>
      </c>
      <c r="D113" s="33"/>
      <c r="E113" s="51" t="n">
        <f aca="false">E106</f>
        <v>137490.51</v>
      </c>
      <c r="F113" s="84" t="s">
        <v>42</v>
      </c>
      <c r="G113" s="78"/>
      <c r="H113" s="30"/>
      <c r="I113" s="30"/>
      <c r="J113" s="5"/>
    </row>
    <row r="114" customFormat="false" ht="15.75" hidden="true" customHeight="false" outlineLevel="0" collapsed="false">
      <c r="A114" s="30"/>
      <c r="B114" s="53"/>
      <c r="C114" s="45" t="s">
        <v>61</v>
      </c>
      <c r="D114" s="45"/>
      <c r="E114" s="85" t="n">
        <f aca="false">E112-E113</f>
        <v>0</v>
      </c>
      <c r="F114" s="76" t="s">
        <v>42</v>
      </c>
      <c r="G114" s="78"/>
      <c r="H114" s="30"/>
      <c r="I114" s="30"/>
      <c r="J114" s="5"/>
    </row>
    <row r="115" customFormat="false" ht="15.75" hidden="true" customHeight="false" outlineLevel="0" collapsed="false">
      <c r="A115" s="30"/>
      <c r="B115" s="53"/>
      <c r="C115" s="45"/>
      <c r="D115" s="45"/>
      <c r="E115" s="85"/>
      <c r="F115" s="76"/>
      <c r="G115" s="78"/>
      <c r="H115" s="30"/>
      <c r="I115" s="30"/>
      <c r="J115" s="5"/>
    </row>
    <row r="116" customFormat="false" ht="15.75" hidden="true" customHeight="false" outlineLevel="0" collapsed="false">
      <c r="A116" s="30"/>
      <c r="B116" s="53"/>
      <c r="C116" s="86" t="s">
        <v>62</v>
      </c>
      <c r="D116" s="86"/>
      <c r="E116" s="87" t="n">
        <f aca="false">G109-E114</f>
        <v>30710.95</v>
      </c>
      <c r="F116" s="88" t="s">
        <v>42</v>
      </c>
      <c r="G116" s="78"/>
      <c r="H116" s="30"/>
      <c r="I116" s="30"/>
      <c r="J116" s="5"/>
    </row>
    <row r="117" customFormat="false" ht="15.75" hidden="true" customHeight="false" outlineLevel="0" collapsed="false">
      <c r="A117" s="30"/>
      <c r="B117" s="50"/>
      <c r="C117" s="76"/>
      <c r="D117" s="76"/>
      <c r="E117" s="76"/>
      <c r="F117" s="76"/>
      <c r="G117" s="78"/>
      <c r="H117" s="30"/>
      <c r="I117" s="30"/>
      <c r="J117" s="5"/>
    </row>
    <row r="118" customFormat="false" ht="15.75" hidden="true" customHeight="false" outlineLevel="0" collapsed="false">
      <c r="A118" s="30"/>
      <c r="B118" s="50"/>
      <c r="C118" s="76"/>
      <c r="D118" s="76"/>
      <c r="E118" s="76"/>
      <c r="F118" s="76"/>
      <c r="G118" s="78"/>
      <c r="H118" s="30"/>
      <c r="I118" s="30"/>
      <c r="J118" s="5"/>
    </row>
    <row r="119" customFormat="false" ht="15.75" hidden="true" customHeight="false" outlineLevel="0" collapsed="false">
      <c r="A119" s="30"/>
      <c r="B119" s="50"/>
      <c r="C119" s="76"/>
      <c r="D119" s="76"/>
      <c r="E119" s="76"/>
      <c r="F119" s="76"/>
      <c r="G119" s="78"/>
      <c r="H119" s="30"/>
      <c r="I119" s="30"/>
      <c r="J119" s="5"/>
    </row>
    <row r="120" customFormat="false" ht="15.75" hidden="true" customHeight="false" outlineLevel="0" collapsed="false">
      <c r="A120" s="30"/>
      <c r="B120" s="50"/>
      <c r="C120" s="76"/>
      <c r="D120" s="76"/>
      <c r="E120" s="76"/>
      <c r="F120" s="76"/>
      <c r="G120" s="78"/>
      <c r="H120" s="30"/>
      <c r="I120" s="30"/>
      <c r="J120" s="5"/>
    </row>
    <row r="121" customFormat="false" ht="15.75" hidden="true" customHeight="false" outlineLevel="0" collapsed="false">
      <c r="A121" s="30"/>
      <c r="B121" s="50"/>
      <c r="C121" s="76"/>
      <c r="D121" s="76"/>
      <c r="E121" s="76"/>
      <c r="F121" s="76"/>
      <c r="G121" s="78"/>
      <c r="H121" s="30"/>
      <c r="I121" s="30"/>
      <c r="J121" s="5"/>
    </row>
    <row r="122" customFormat="false" ht="15.75" hidden="true" customHeight="false" outlineLevel="0" collapsed="false">
      <c r="A122" s="30"/>
      <c r="B122" s="50"/>
      <c r="C122" s="76"/>
      <c r="D122" s="76"/>
      <c r="E122" s="76"/>
      <c r="F122" s="76"/>
      <c r="G122" s="78"/>
      <c r="H122" s="30"/>
      <c r="I122" s="30"/>
      <c r="J122" s="5"/>
    </row>
    <row r="123" customFormat="false" ht="15.75" hidden="true" customHeight="false" outlineLevel="0" collapsed="false">
      <c r="A123" s="30"/>
      <c r="B123" s="50"/>
      <c r="C123" s="76"/>
      <c r="D123" s="76"/>
      <c r="E123" s="76"/>
      <c r="F123" s="76"/>
      <c r="G123" s="78"/>
      <c r="H123" s="30"/>
      <c r="I123" s="30"/>
      <c r="J123" s="5"/>
    </row>
    <row r="124" customFormat="false" ht="15.75" hidden="true" customHeight="false" outlineLevel="0" collapsed="false">
      <c r="A124" s="30"/>
      <c r="B124" s="50"/>
      <c r="C124" s="76"/>
      <c r="D124" s="76"/>
      <c r="E124" s="76"/>
      <c r="F124" s="76"/>
      <c r="G124" s="78"/>
      <c r="H124" s="30"/>
      <c r="I124" s="30"/>
      <c r="J124" s="5"/>
    </row>
    <row r="125" customFormat="false" ht="15.75" hidden="true" customHeight="false" outlineLevel="0" collapsed="false">
      <c r="A125" s="30"/>
      <c r="B125" s="50"/>
      <c r="C125" s="76"/>
      <c r="D125" s="76"/>
      <c r="E125" s="76"/>
      <c r="F125" s="76"/>
      <c r="G125" s="78"/>
      <c r="H125" s="30"/>
      <c r="I125" s="30"/>
      <c r="J125" s="5"/>
    </row>
    <row r="126" customFormat="false" ht="15.75" hidden="true" customHeight="false" outlineLevel="0" collapsed="false">
      <c r="A126" s="30"/>
      <c r="B126" s="50"/>
      <c r="C126" s="76"/>
      <c r="D126" s="76"/>
      <c r="E126" s="76"/>
      <c r="F126" s="76"/>
      <c r="G126" s="78"/>
      <c r="H126" s="30"/>
      <c r="I126" s="30"/>
      <c r="J126" s="5"/>
    </row>
    <row r="127" customFormat="false" ht="15.75" hidden="true" customHeight="false" outlineLevel="0" collapsed="false">
      <c r="A127" s="30"/>
      <c r="B127" s="50"/>
      <c r="C127" s="76"/>
      <c r="D127" s="76"/>
      <c r="E127" s="76"/>
      <c r="F127" s="76"/>
      <c r="G127" s="78"/>
      <c r="H127" s="30"/>
      <c r="I127" s="30"/>
      <c r="J127" s="5"/>
    </row>
    <row r="128" customFormat="false" ht="15.75" hidden="true" customHeight="false" outlineLevel="0" collapsed="false">
      <c r="A128" s="30"/>
      <c r="B128" s="50"/>
      <c r="C128" s="76"/>
      <c r="D128" s="76"/>
      <c r="E128" s="76"/>
      <c r="F128" s="76"/>
      <c r="G128" s="78"/>
      <c r="H128" s="30"/>
      <c r="I128" s="30"/>
      <c r="J128" s="5"/>
    </row>
    <row r="129" customFormat="false" ht="15.75" hidden="true" customHeight="false" outlineLevel="0" collapsed="false">
      <c r="A129" s="30"/>
      <c r="B129" s="50"/>
      <c r="C129" s="76"/>
      <c r="D129" s="76"/>
      <c r="E129" s="76"/>
      <c r="F129" s="76"/>
      <c r="G129" s="78"/>
      <c r="H129" s="30"/>
      <c r="I129" s="30"/>
      <c r="J129" s="5"/>
    </row>
    <row r="130" customFormat="false" ht="15.75" hidden="true" customHeight="false" outlineLevel="0" collapsed="false">
      <c r="A130" s="30"/>
      <c r="B130" s="50"/>
      <c r="C130" s="76"/>
      <c r="D130" s="76"/>
      <c r="E130" s="76"/>
      <c r="F130" s="76"/>
      <c r="G130" s="78"/>
      <c r="H130" s="30"/>
      <c r="I130" s="30"/>
      <c r="J130" s="5"/>
    </row>
    <row r="131" customFormat="false" ht="22.5" hidden="true" customHeight="true" outlineLevel="0" collapsed="false">
      <c r="A131" s="16" t="s">
        <v>63</v>
      </c>
      <c r="B131" s="40" t="s">
        <v>64</v>
      </c>
      <c r="C131" s="40"/>
      <c r="D131" s="40"/>
      <c r="E131" s="40"/>
      <c r="F131" s="40"/>
      <c r="G131" s="40"/>
      <c r="H131" s="89" t="s">
        <v>30</v>
      </c>
      <c r="I131" s="39" t="n">
        <f aca="false">E145</f>
        <v>0</v>
      </c>
      <c r="J131" s="5"/>
    </row>
    <row r="132" customFormat="false" ht="15.75" hidden="true" customHeight="false" outlineLevel="0" collapsed="false">
      <c r="A132" s="41"/>
      <c r="B132" s="59"/>
      <c r="C132" s="59"/>
      <c r="D132" s="59"/>
      <c r="E132" s="59"/>
      <c r="F132" s="59"/>
      <c r="G132" s="59"/>
      <c r="H132" s="16"/>
      <c r="I132" s="42"/>
      <c r="J132" s="5"/>
    </row>
    <row r="133" customFormat="false" ht="15.75" hidden="true" customHeight="true" outlineLevel="0" collapsed="false">
      <c r="A133" s="41"/>
      <c r="B133" s="43" t="s">
        <v>31</v>
      </c>
      <c r="C133" s="43"/>
      <c r="D133" s="43"/>
      <c r="E133" s="43"/>
      <c r="F133" s="43"/>
      <c r="G133" s="43"/>
      <c r="H133" s="16"/>
      <c r="I133" s="42"/>
      <c r="J133" s="5"/>
    </row>
    <row r="134" customFormat="false" ht="15.75" hidden="true" customHeight="false" outlineLevel="0" collapsed="false">
      <c r="A134" s="41"/>
      <c r="B134" s="90"/>
      <c r="C134" s="58"/>
      <c r="D134" s="58"/>
      <c r="E134" s="58"/>
      <c r="F134" s="58"/>
      <c r="G134" s="91"/>
      <c r="H134" s="16"/>
      <c r="I134" s="42"/>
      <c r="J134" s="5"/>
    </row>
    <row r="135" customFormat="false" ht="15" hidden="true" customHeight="true" outlineLevel="0" collapsed="false">
      <c r="A135" s="41"/>
      <c r="B135" s="92" t="s">
        <v>65</v>
      </c>
      <c r="C135" s="92"/>
      <c r="D135" s="92"/>
      <c r="E135" s="93"/>
      <c r="F135" s="93"/>
      <c r="G135" s="93"/>
      <c r="H135" s="16"/>
      <c r="I135" s="42"/>
      <c r="J135" s="5"/>
    </row>
    <row r="136" customFormat="false" ht="15.75" hidden="true" customHeight="false" outlineLevel="0" collapsed="false">
      <c r="A136" s="41"/>
      <c r="B136" s="94" t="n">
        <v>98832.05</v>
      </c>
      <c r="C136" s="94"/>
      <c r="D136" s="94"/>
      <c r="E136" s="93"/>
      <c r="F136" s="93"/>
      <c r="G136" s="93"/>
      <c r="H136" s="16"/>
      <c r="I136" s="42"/>
      <c r="J136" s="5"/>
    </row>
    <row r="137" customFormat="false" ht="15.75" hidden="true" customHeight="false" outlineLevel="0" collapsed="false">
      <c r="A137" s="41"/>
      <c r="B137" s="90"/>
      <c r="C137" s="58"/>
      <c r="D137" s="58"/>
      <c r="E137" s="58"/>
      <c r="F137" s="58"/>
      <c r="G137" s="91"/>
      <c r="H137" s="16"/>
      <c r="I137" s="42"/>
      <c r="J137" s="5"/>
    </row>
    <row r="138" customFormat="false" ht="15" hidden="true" customHeight="true" outlineLevel="0" collapsed="false">
      <c r="A138" s="41"/>
      <c r="B138" s="92" t="s">
        <v>66</v>
      </c>
      <c r="C138" s="92"/>
      <c r="D138" s="92"/>
      <c r="E138" s="95" t="n">
        <f aca="false">SUM(B136:G136)</f>
        <v>98832.05</v>
      </c>
      <c r="F138" s="58"/>
      <c r="G138" s="91"/>
      <c r="H138" s="16"/>
      <c r="I138" s="42"/>
      <c r="J138" s="5"/>
    </row>
    <row r="139" customFormat="false" ht="15.75" hidden="true" customHeight="false" outlineLevel="0" collapsed="false">
      <c r="A139" s="41"/>
      <c r="B139" s="90"/>
      <c r="C139" s="58"/>
      <c r="D139" s="58"/>
      <c r="E139" s="58"/>
      <c r="F139" s="58"/>
      <c r="G139" s="91"/>
      <c r="H139" s="16"/>
      <c r="I139" s="42"/>
      <c r="J139" s="5"/>
    </row>
    <row r="140" customFormat="false" ht="15.75" hidden="true" customHeight="true" outlineLevel="0" collapsed="false">
      <c r="A140" s="41"/>
      <c r="B140" s="80" t="s">
        <v>67</v>
      </c>
      <c r="C140" s="80"/>
      <c r="D140" s="80"/>
      <c r="E140" s="81" t="n">
        <v>98259.41</v>
      </c>
      <c r="F140" s="96" t="s">
        <v>30</v>
      </c>
      <c r="G140" s="97"/>
      <c r="H140" s="16"/>
      <c r="I140" s="42"/>
      <c r="J140" s="5"/>
    </row>
    <row r="141" customFormat="false" ht="15.75" hidden="true" customHeight="false" outlineLevel="0" collapsed="false">
      <c r="A141" s="30"/>
      <c r="B141" s="23"/>
      <c r="C141" s="23"/>
      <c r="D141" s="23"/>
      <c r="E141" s="23"/>
      <c r="F141" s="23"/>
      <c r="G141" s="23"/>
      <c r="H141" s="75"/>
      <c r="I141" s="98"/>
      <c r="J141" s="5"/>
    </row>
    <row r="142" customFormat="false" ht="15.75" hidden="true" customHeight="false" outlineLevel="0" collapsed="false">
      <c r="A142" s="30"/>
      <c r="B142" s="44" t="s">
        <v>35</v>
      </c>
      <c r="C142" s="45"/>
      <c r="D142" s="45"/>
      <c r="E142" s="45"/>
      <c r="F142" s="45"/>
      <c r="G142" s="46"/>
      <c r="H142" s="30"/>
      <c r="I142" s="30"/>
      <c r="J142" s="5"/>
    </row>
    <row r="143" customFormat="false" ht="15.75" hidden="true" customHeight="false" outlineLevel="0" collapsed="false">
      <c r="A143" s="30"/>
      <c r="B143" s="50"/>
      <c r="C143" s="95" t="n">
        <f aca="false">E138</f>
        <v>98832.05</v>
      </c>
      <c r="D143" s="33" t="s">
        <v>36</v>
      </c>
      <c r="E143" s="95" t="n">
        <v>98832.05</v>
      </c>
      <c r="F143" s="33" t="s">
        <v>37</v>
      </c>
      <c r="G143" s="95" t="n">
        <f aca="false">C143-E143</f>
        <v>0</v>
      </c>
      <c r="H143" s="30"/>
      <c r="I143" s="30"/>
      <c r="J143" s="5"/>
    </row>
    <row r="144" customFormat="false" ht="15.75" hidden="true" customHeight="false" outlineLevel="0" collapsed="false">
      <c r="A144" s="30"/>
      <c r="B144" s="50"/>
      <c r="C144" s="76"/>
      <c r="D144" s="76"/>
      <c r="E144" s="76"/>
      <c r="F144" s="76"/>
      <c r="G144" s="78"/>
      <c r="H144" s="30"/>
      <c r="I144" s="30"/>
      <c r="J144" s="5"/>
    </row>
    <row r="145" customFormat="false" ht="15.75" hidden="true" customHeight="false" outlineLevel="0" collapsed="false">
      <c r="A145" s="30"/>
      <c r="B145" s="53" t="s">
        <v>68</v>
      </c>
      <c r="C145" s="53"/>
      <c r="D145" s="53"/>
      <c r="E145" s="99" t="n">
        <f aca="false">G143</f>
        <v>0</v>
      </c>
      <c r="F145" s="45" t="s">
        <v>30</v>
      </c>
      <c r="G145" s="78"/>
      <c r="H145" s="30"/>
      <c r="I145" s="30"/>
      <c r="J145" s="5"/>
    </row>
    <row r="146" customFormat="false" ht="15.75" hidden="false" customHeight="false" outlineLevel="0" collapsed="false">
      <c r="A146" s="30"/>
      <c r="B146" s="32"/>
      <c r="C146" s="33"/>
      <c r="D146" s="33"/>
      <c r="E146" s="33"/>
      <c r="F146" s="33"/>
      <c r="G146" s="34"/>
      <c r="H146" s="30"/>
      <c r="I146" s="30"/>
      <c r="J146" s="5"/>
    </row>
    <row r="147" customFormat="false" ht="15.75" hidden="false" customHeight="false" outlineLevel="0" collapsed="false">
      <c r="A147" s="18" t="s">
        <v>69</v>
      </c>
      <c r="B147" s="100" t="s">
        <v>70</v>
      </c>
      <c r="C147" s="101"/>
      <c r="D147" s="101"/>
      <c r="E147" s="101"/>
      <c r="F147" s="101"/>
      <c r="G147" s="101"/>
      <c r="H147" s="20" t="s">
        <v>71</v>
      </c>
      <c r="I147" s="21" t="n">
        <f aca="false">D161</f>
        <v>156.177</v>
      </c>
      <c r="J147" s="5"/>
    </row>
    <row r="148" customFormat="false" ht="15.75" hidden="false" customHeight="false" outlineLevel="0" collapsed="false">
      <c r="A148" s="30"/>
      <c r="B148" s="32"/>
      <c r="C148" s="33"/>
      <c r="D148" s="33"/>
      <c r="E148" s="33"/>
      <c r="F148" s="33"/>
      <c r="G148" s="34"/>
      <c r="H148" s="30"/>
      <c r="I148" s="30"/>
      <c r="J148" s="5"/>
    </row>
    <row r="149" customFormat="false" ht="15.75" hidden="false" customHeight="true" outlineLevel="0" collapsed="false">
      <c r="A149" s="30"/>
      <c r="B149" s="102" t="s">
        <v>72</v>
      </c>
      <c r="C149" s="103"/>
      <c r="D149" s="103"/>
      <c r="E149" s="104"/>
      <c r="F149" s="104"/>
      <c r="G149" s="105"/>
      <c r="J149" s="5"/>
    </row>
    <row r="150" customFormat="false" ht="15.75" hidden="false" customHeight="false" outlineLevel="0" collapsed="false">
      <c r="A150" s="30"/>
      <c r="B150" s="106" t="s">
        <v>73</v>
      </c>
      <c r="C150" s="107"/>
      <c r="D150" s="107"/>
      <c r="E150" s="107"/>
      <c r="F150" s="107"/>
      <c r="G150" s="108"/>
      <c r="H150" s="30"/>
      <c r="I150" s="30"/>
      <c r="J150" s="5"/>
    </row>
    <row r="151" customFormat="false" ht="15.75" hidden="false" customHeight="false" outlineLevel="0" collapsed="false">
      <c r="A151" s="30"/>
      <c r="B151" s="79" t="n">
        <v>17.1</v>
      </c>
      <c r="C151" s="107" t="n">
        <v>8.27</v>
      </c>
      <c r="D151" s="107" t="s">
        <v>37</v>
      </c>
      <c r="E151" s="107" t="n">
        <f aca="false">B151*C151</f>
        <v>141.417</v>
      </c>
      <c r="F151" s="107"/>
      <c r="G151" s="108"/>
      <c r="H151" s="30"/>
      <c r="I151" s="30"/>
      <c r="J151" s="5"/>
    </row>
    <row r="152" customFormat="false" ht="15.75" hidden="false" customHeight="false" outlineLevel="0" collapsed="false">
      <c r="A152" s="30"/>
      <c r="B152" s="79"/>
      <c r="C152" s="107"/>
      <c r="D152" s="107"/>
      <c r="E152" s="107"/>
      <c r="F152" s="107"/>
      <c r="G152" s="108"/>
      <c r="H152" s="30"/>
      <c r="I152" s="30"/>
      <c r="J152" s="5"/>
    </row>
    <row r="153" customFormat="false" ht="15.75" hidden="false" customHeight="false" outlineLevel="0" collapsed="false">
      <c r="A153" s="30"/>
      <c r="B153" s="106" t="s">
        <v>74</v>
      </c>
      <c r="C153" s="107"/>
      <c r="D153" s="107" t="n">
        <f aca="false">E151</f>
        <v>141.417</v>
      </c>
      <c r="E153" s="107" t="s">
        <v>71</v>
      </c>
      <c r="G153" s="108"/>
      <c r="H153" s="30"/>
      <c r="I153" s="30"/>
      <c r="J153" s="5"/>
    </row>
    <row r="154" customFormat="false" ht="15.75" hidden="false" customHeight="false" outlineLevel="0" collapsed="false">
      <c r="A154" s="30"/>
      <c r="B154" s="109"/>
      <c r="C154" s="110"/>
      <c r="D154" s="110"/>
      <c r="E154" s="110"/>
      <c r="F154" s="110"/>
      <c r="G154" s="108"/>
      <c r="H154" s="30"/>
      <c r="I154" s="30"/>
      <c r="J154" s="5"/>
    </row>
    <row r="155" customFormat="false" ht="15.75" hidden="false" customHeight="false" outlineLevel="0" collapsed="false">
      <c r="A155" s="30"/>
      <c r="B155" s="37" t="s">
        <v>75</v>
      </c>
      <c r="C155" s="111"/>
      <c r="D155" s="111"/>
      <c r="E155" s="111"/>
      <c r="F155" s="111"/>
      <c r="G155" s="111"/>
      <c r="H155" s="30"/>
      <c r="I155" s="30"/>
      <c r="J155" s="5"/>
    </row>
    <row r="156" customFormat="false" ht="15.75" hidden="false" customHeight="false" outlineLevel="0" collapsed="false">
      <c r="A156" s="30"/>
      <c r="B156" s="106" t="s">
        <v>76</v>
      </c>
      <c r="C156" s="107"/>
      <c r="D156" s="107"/>
      <c r="E156" s="107"/>
      <c r="F156" s="111"/>
      <c r="G156" s="111"/>
      <c r="H156" s="30"/>
      <c r="I156" s="30"/>
      <c r="J156" s="5"/>
    </row>
    <row r="157" customFormat="false" ht="15.75" hidden="false" customHeight="false" outlineLevel="0" collapsed="false">
      <c r="A157" s="30"/>
      <c r="B157" s="79" t="n">
        <v>3.6</v>
      </c>
      <c r="C157" s="107" t="n">
        <v>4.1</v>
      </c>
      <c r="D157" s="107" t="s">
        <v>37</v>
      </c>
      <c r="E157" s="112" t="n">
        <f aca="false">B157*C157</f>
        <v>14.76</v>
      </c>
      <c r="F157" s="113" t="s">
        <v>71</v>
      </c>
      <c r="H157" s="30"/>
      <c r="I157" s="30"/>
      <c r="J157" s="5"/>
    </row>
    <row r="158" customFormat="false" ht="15.75" hidden="false" customHeight="false" outlineLevel="0" collapsed="false">
      <c r="A158" s="30"/>
      <c r="B158" s="114"/>
      <c r="C158" s="111"/>
      <c r="D158" s="111"/>
      <c r="E158" s="111"/>
      <c r="F158" s="111"/>
      <c r="G158" s="111"/>
      <c r="H158" s="30"/>
      <c r="I158" s="30"/>
      <c r="J158" s="5"/>
    </row>
    <row r="159" customFormat="false" ht="15.75" hidden="false" customHeight="false" outlineLevel="0" collapsed="false">
      <c r="A159" s="30"/>
      <c r="B159" s="106" t="s">
        <v>74</v>
      </c>
      <c r="C159" s="107"/>
      <c r="D159" s="107" t="n">
        <f aca="false">E157</f>
        <v>14.76</v>
      </c>
      <c r="E159" s="107" t="s">
        <v>71</v>
      </c>
      <c r="G159" s="113"/>
      <c r="H159" s="30"/>
      <c r="I159" s="30"/>
      <c r="J159" s="5"/>
    </row>
    <row r="160" customFormat="false" ht="15.75" hidden="false" customHeight="false" outlineLevel="0" collapsed="false">
      <c r="A160" s="30"/>
      <c r="B160" s="109"/>
      <c r="C160" s="110"/>
      <c r="D160" s="110"/>
      <c r="E160" s="110"/>
      <c r="F160" s="110"/>
      <c r="G160" s="108"/>
      <c r="H160" s="30"/>
      <c r="I160" s="30"/>
      <c r="J160" s="5"/>
    </row>
    <row r="161" customFormat="false" ht="15.75" hidden="false" customHeight="false" outlineLevel="0" collapsed="false">
      <c r="A161" s="30"/>
      <c r="B161" s="109" t="s">
        <v>77</v>
      </c>
      <c r="C161" s="110"/>
      <c r="D161" s="110" t="n">
        <f aca="false">SUM(D153,D159)</f>
        <v>156.177</v>
      </c>
      <c r="E161" s="115" t="s">
        <v>71</v>
      </c>
      <c r="F161" s="110"/>
      <c r="G161" s="108"/>
      <c r="H161" s="30"/>
      <c r="I161" s="30"/>
      <c r="J161" s="5"/>
    </row>
    <row r="162" customFormat="false" ht="15.75" hidden="false" customHeight="false" outlineLevel="0" collapsed="false">
      <c r="A162" s="30"/>
      <c r="B162" s="109"/>
      <c r="C162" s="110"/>
      <c r="D162" s="110"/>
      <c r="E162" s="110"/>
      <c r="F162" s="110"/>
      <c r="G162" s="108"/>
      <c r="H162" s="30"/>
      <c r="I162" s="30"/>
      <c r="J162" s="5"/>
    </row>
    <row r="163" customFormat="false" ht="15.75" hidden="false" customHeight="false" outlineLevel="0" collapsed="false">
      <c r="A163" s="30"/>
      <c r="B163" s="32"/>
      <c r="C163" s="33"/>
      <c r="D163" s="33"/>
      <c r="E163" s="33"/>
      <c r="F163" s="33"/>
      <c r="G163" s="34"/>
      <c r="H163" s="30"/>
      <c r="I163" s="30"/>
      <c r="J163" s="5"/>
    </row>
    <row r="164" customFormat="false" ht="15.75" hidden="false" customHeight="false" outlineLevel="0" collapsed="false">
      <c r="A164" s="30"/>
      <c r="B164" s="32"/>
      <c r="C164" s="33"/>
      <c r="D164" s="33"/>
      <c r="E164" s="33"/>
      <c r="F164" s="33"/>
      <c r="G164" s="34"/>
      <c r="H164" s="30"/>
      <c r="I164" s="30"/>
      <c r="J164" s="5"/>
    </row>
    <row r="165" customFormat="false" ht="15.75" hidden="false" customHeight="false" outlineLevel="0" collapsed="false">
      <c r="A165" s="30"/>
      <c r="B165" s="32"/>
      <c r="C165" s="33"/>
      <c r="D165" s="33"/>
      <c r="E165" s="33"/>
      <c r="F165" s="33"/>
      <c r="G165" s="34"/>
      <c r="H165" s="30"/>
      <c r="I165" s="30"/>
      <c r="J165" s="5"/>
    </row>
    <row r="166" customFormat="false" ht="15.75" hidden="false" customHeight="false" outlineLevel="0" collapsed="false">
      <c r="A166" s="30"/>
      <c r="B166" s="32"/>
      <c r="C166" s="33"/>
      <c r="D166" s="33"/>
      <c r="E166" s="33"/>
      <c r="F166" s="33"/>
      <c r="G166" s="34"/>
      <c r="H166" s="30"/>
      <c r="I166" s="30"/>
      <c r="J166" s="5"/>
    </row>
    <row r="167" customFormat="false" ht="15.75" hidden="false" customHeight="false" outlineLevel="0" collapsed="false">
      <c r="A167" s="30"/>
      <c r="B167" s="32"/>
      <c r="C167" s="33"/>
      <c r="D167" s="33"/>
      <c r="E167" s="33"/>
      <c r="F167" s="33"/>
      <c r="G167" s="34"/>
      <c r="H167" s="30"/>
      <c r="I167" s="30"/>
      <c r="J167" s="5"/>
    </row>
    <row r="168" customFormat="false" ht="15.75" hidden="false" customHeight="false" outlineLevel="0" collapsed="false">
      <c r="A168" s="30"/>
      <c r="B168" s="32"/>
      <c r="C168" s="33"/>
      <c r="D168" s="33"/>
      <c r="E168" s="33"/>
      <c r="F168" s="33"/>
      <c r="G168" s="34"/>
      <c r="H168" s="30"/>
      <c r="I168" s="30"/>
      <c r="J168" s="5"/>
    </row>
    <row r="169" customFormat="false" ht="15.75" hidden="false" customHeight="false" outlineLevel="0" collapsed="false">
      <c r="A169" s="30"/>
      <c r="B169" s="32"/>
      <c r="C169" s="33"/>
      <c r="D169" s="33"/>
      <c r="E169" s="33"/>
      <c r="F169" s="33"/>
      <c r="G169" s="34"/>
      <c r="H169" s="30"/>
      <c r="I169" s="30"/>
      <c r="J169" s="5"/>
    </row>
    <row r="170" customFormat="false" ht="15.75" hidden="false" customHeight="false" outlineLevel="0" collapsed="false">
      <c r="A170" s="30"/>
      <c r="B170" s="32"/>
      <c r="C170" s="33"/>
      <c r="D170" s="33"/>
      <c r="E170" s="33"/>
      <c r="F170" s="33"/>
      <c r="G170" s="34"/>
      <c r="H170" s="30"/>
      <c r="I170" s="30"/>
      <c r="J170" s="5"/>
    </row>
    <row r="171" customFormat="false" ht="15.75" hidden="false" customHeight="false" outlineLevel="0" collapsed="false">
      <c r="A171" s="30"/>
      <c r="B171" s="32"/>
      <c r="C171" s="33"/>
      <c r="D171" s="33"/>
      <c r="E171" s="33"/>
      <c r="F171" s="33"/>
      <c r="G171" s="34"/>
      <c r="H171" s="30"/>
      <c r="I171" s="30"/>
      <c r="J171" s="5"/>
    </row>
    <row r="172" customFormat="false" ht="15.75" hidden="false" customHeight="false" outlineLevel="0" collapsed="false">
      <c r="A172" s="30"/>
      <c r="B172" s="32"/>
      <c r="C172" s="33"/>
      <c r="D172" s="33"/>
      <c r="E172" s="33"/>
      <c r="F172" s="33"/>
      <c r="G172" s="34"/>
      <c r="H172" s="30"/>
      <c r="I172" s="30"/>
      <c r="J172" s="5"/>
    </row>
    <row r="173" customFormat="false" ht="15.75" hidden="false" customHeight="false" outlineLevel="0" collapsed="false">
      <c r="A173" s="30"/>
      <c r="B173" s="32"/>
      <c r="C173" s="33"/>
      <c r="D173" s="33"/>
      <c r="E173" s="33"/>
      <c r="F173" s="33"/>
      <c r="G173" s="34"/>
      <c r="H173" s="30"/>
      <c r="I173" s="30"/>
      <c r="J173" s="5"/>
    </row>
    <row r="174" customFormat="false" ht="15.75" hidden="false" customHeight="false" outlineLevel="0" collapsed="false">
      <c r="A174" s="30"/>
      <c r="B174" s="32"/>
      <c r="C174" s="33"/>
      <c r="D174" s="33"/>
      <c r="E174" s="33"/>
      <c r="F174" s="33"/>
      <c r="G174" s="34"/>
      <c r="H174" s="30"/>
      <c r="I174" s="30"/>
      <c r="J174" s="5"/>
    </row>
    <row r="175" customFormat="false" ht="15.75" hidden="false" customHeight="false" outlineLevel="0" collapsed="false">
      <c r="A175" s="30"/>
      <c r="B175" s="32"/>
      <c r="C175" s="33"/>
      <c r="D175" s="33"/>
      <c r="E175" s="33"/>
      <c r="F175" s="33"/>
      <c r="G175" s="34"/>
      <c r="H175" s="30"/>
      <c r="I175" s="30"/>
      <c r="J175" s="5"/>
    </row>
    <row r="176" customFormat="false" ht="15.75" hidden="false" customHeight="false" outlineLevel="0" collapsed="false">
      <c r="A176" s="30"/>
      <c r="B176" s="32"/>
      <c r="C176" s="33"/>
      <c r="D176" s="33"/>
      <c r="E176" s="33"/>
      <c r="F176" s="33"/>
      <c r="G176" s="34"/>
      <c r="H176" s="30"/>
      <c r="I176" s="30"/>
      <c r="J176" s="5"/>
    </row>
    <row r="177" customFormat="false" ht="15.75" hidden="false" customHeight="false" outlineLevel="0" collapsed="false">
      <c r="A177" s="30"/>
      <c r="B177" s="32"/>
      <c r="C177" s="33"/>
      <c r="D177" s="33"/>
      <c r="E177" s="33"/>
      <c r="F177" s="33"/>
      <c r="G177" s="34"/>
      <c r="H177" s="30"/>
      <c r="I177" s="30"/>
      <c r="J177" s="5"/>
    </row>
    <row r="178" customFormat="false" ht="15.75" hidden="false" customHeight="false" outlineLevel="0" collapsed="false">
      <c r="A178" s="30"/>
      <c r="B178" s="32"/>
      <c r="C178" s="33"/>
      <c r="D178" s="33"/>
      <c r="E178" s="33"/>
      <c r="F178" s="33"/>
      <c r="G178" s="34"/>
      <c r="H178" s="30"/>
      <c r="I178" s="30"/>
      <c r="J178" s="5"/>
    </row>
    <row r="179" customFormat="false" ht="15.75" hidden="false" customHeight="false" outlineLevel="0" collapsed="false">
      <c r="A179" s="30"/>
      <c r="B179" s="32"/>
      <c r="C179" s="33"/>
      <c r="D179" s="33"/>
      <c r="E179" s="33"/>
      <c r="F179" s="33"/>
      <c r="G179" s="34"/>
      <c r="H179" s="30"/>
      <c r="I179" s="30"/>
      <c r="J179" s="5"/>
    </row>
    <row r="180" customFormat="false" ht="15.75" hidden="false" customHeight="false" outlineLevel="0" collapsed="false">
      <c r="A180" s="30"/>
      <c r="B180" s="32"/>
      <c r="C180" s="33"/>
      <c r="D180" s="33"/>
      <c r="E180" s="33"/>
      <c r="F180" s="33"/>
      <c r="G180" s="34"/>
      <c r="H180" s="30"/>
      <c r="I180" s="30"/>
      <c r="J180" s="5"/>
    </row>
    <row r="181" customFormat="false" ht="15.75" hidden="false" customHeight="false" outlineLevel="0" collapsed="false">
      <c r="A181" s="30"/>
      <c r="B181" s="32"/>
      <c r="C181" s="33"/>
      <c r="D181" s="33"/>
      <c r="E181" s="33"/>
      <c r="F181" s="33"/>
      <c r="G181" s="34"/>
      <c r="H181" s="30"/>
      <c r="I181" s="30"/>
      <c r="J181" s="5"/>
    </row>
    <row r="182" customFormat="false" ht="15.75" hidden="false" customHeight="false" outlineLevel="0" collapsed="false">
      <c r="A182" s="30"/>
      <c r="B182" s="32"/>
      <c r="C182" s="33"/>
      <c r="D182" s="33"/>
      <c r="E182" s="33"/>
      <c r="F182" s="33"/>
      <c r="G182" s="34"/>
      <c r="H182" s="30"/>
      <c r="I182" s="30"/>
      <c r="J182" s="5"/>
    </row>
    <row r="183" customFormat="false" ht="15.75" hidden="false" customHeight="false" outlineLevel="0" collapsed="false">
      <c r="A183" s="30"/>
      <c r="B183" s="32"/>
      <c r="C183" s="33"/>
      <c r="D183" s="33"/>
      <c r="E183" s="33"/>
      <c r="F183" s="33"/>
      <c r="G183" s="34"/>
      <c r="H183" s="30"/>
      <c r="I183" s="30"/>
      <c r="J183" s="5"/>
    </row>
    <row r="184" customFormat="false" ht="15.75" hidden="false" customHeight="false" outlineLevel="0" collapsed="false">
      <c r="A184" s="30"/>
      <c r="B184" s="32"/>
      <c r="C184" s="33"/>
      <c r="D184" s="33"/>
      <c r="E184" s="33"/>
      <c r="F184" s="33"/>
      <c r="G184" s="34"/>
      <c r="H184" s="30"/>
      <c r="I184" s="30"/>
      <c r="J184" s="5"/>
    </row>
    <row r="185" customFormat="false" ht="15.75" hidden="false" customHeight="false" outlineLevel="0" collapsed="false">
      <c r="A185" s="30"/>
      <c r="B185" s="32"/>
      <c r="C185" s="33"/>
      <c r="D185" s="33"/>
      <c r="E185" s="33"/>
      <c r="F185" s="33"/>
      <c r="G185" s="34"/>
      <c r="H185" s="30"/>
      <c r="I185" s="30"/>
      <c r="J185" s="5"/>
    </row>
    <row r="186" customFormat="false" ht="15.75" hidden="false" customHeight="false" outlineLevel="0" collapsed="false">
      <c r="A186" s="30"/>
      <c r="B186" s="32"/>
      <c r="C186" s="33"/>
      <c r="D186" s="33"/>
      <c r="E186" s="33"/>
      <c r="F186" s="33"/>
      <c r="G186" s="34"/>
      <c r="H186" s="30"/>
      <c r="I186" s="30"/>
      <c r="J186" s="5"/>
    </row>
    <row r="187" customFormat="false" ht="15.75" hidden="false" customHeight="false" outlineLevel="0" collapsed="false">
      <c r="A187" s="30"/>
      <c r="B187" s="32"/>
      <c r="C187" s="33"/>
      <c r="D187" s="33"/>
      <c r="E187" s="33"/>
      <c r="F187" s="33"/>
      <c r="G187" s="34"/>
      <c r="H187" s="30"/>
      <c r="I187" s="30"/>
      <c r="J187" s="5"/>
    </row>
    <row r="188" customFormat="false" ht="15.75" hidden="false" customHeight="false" outlineLevel="0" collapsed="false">
      <c r="A188" s="30"/>
      <c r="B188" s="32"/>
      <c r="C188" s="33"/>
      <c r="D188" s="33"/>
      <c r="E188" s="33"/>
      <c r="F188" s="33"/>
      <c r="G188" s="34"/>
      <c r="H188" s="30"/>
      <c r="I188" s="30"/>
      <c r="J188" s="5"/>
    </row>
    <row r="189" customFormat="false" ht="15.75" hidden="false" customHeight="false" outlineLevel="0" collapsed="false">
      <c r="A189" s="30"/>
      <c r="B189" s="32"/>
      <c r="C189" s="33"/>
      <c r="D189" s="33"/>
      <c r="E189" s="33"/>
      <c r="F189" s="33"/>
      <c r="G189" s="34"/>
      <c r="H189" s="30"/>
      <c r="I189" s="30"/>
      <c r="J189" s="5"/>
    </row>
    <row r="190" customFormat="false" ht="22.5" hidden="false" customHeight="true" outlineLevel="0" collapsed="false">
      <c r="A190" s="18" t="s">
        <v>78</v>
      </c>
      <c r="B190" s="100" t="s">
        <v>79</v>
      </c>
      <c r="C190" s="101"/>
      <c r="D190" s="101"/>
      <c r="E190" s="101"/>
      <c r="F190" s="101"/>
      <c r="G190" s="101"/>
      <c r="H190" s="20" t="s">
        <v>30</v>
      </c>
      <c r="I190" s="21" t="n">
        <f aca="false">E246</f>
        <v>30.868</v>
      </c>
      <c r="J190" s="5"/>
    </row>
    <row r="191" customFormat="false" ht="15.75" hidden="false" customHeight="false" outlineLevel="0" collapsed="false">
      <c r="A191" s="30"/>
      <c r="B191" s="32"/>
      <c r="C191" s="33"/>
      <c r="D191" s="33"/>
      <c r="E191" s="33"/>
      <c r="F191" s="33"/>
      <c r="G191" s="34"/>
      <c r="H191" s="30"/>
      <c r="I191" s="30"/>
      <c r="J191" s="5"/>
    </row>
    <row r="192" customFormat="false" ht="15.75" hidden="false" customHeight="false" outlineLevel="0" collapsed="false">
      <c r="A192" s="30"/>
      <c r="B192" s="102" t="s">
        <v>72</v>
      </c>
      <c r="C192" s="103"/>
      <c r="D192" s="103"/>
      <c r="E192" s="104"/>
      <c r="F192" s="104"/>
      <c r="G192" s="34"/>
      <c r="H192" s="30"/>
      <c r="I192" s="30"/>
      <c r="J192" s="5"/>
    </row>
    <row r="193" customFormat="false" ht="15.75" hidden="false" customHeight="false" outlineLevel="0" collapsed="false">
      <c r="A193" s="30"/>
      <c r="B193" s="106" t="s">
        <v>80</v>
      </c>
      <c r="C193" s="107"/>
      <c r="D193" s="107"/>
      <c r="E193" s="107"/>
      <c r="F193" s="107"/>
      <c r="G193" s="34"/>
      <c r="H193" s="30"/>
      <c r="I193" s="30"/>
      <c r="J193" s="5"/>
    </row>
    <row r="194" customFormat="false" ht="15.75" hidden="false" customHeight="false" outlineLevel="0" collapsed="false">
      <c r="A194" s="30"/>
      <c r="B194" s="79" t="n">
        <v>17.1</v>
      </c>
      <c r="C194" s="107" t="n">
        <v>0.85</v>
      </c>
      <c r="D194" s="107" t="s">
        <v>37</v>
      </c>
      <c r="E194" s="107" t="n">
        <f aca="false">B194*C194</f>
        <v>14.535</v>
      </c>
      <c r="F194" s="107"/>
      <c r="G194" s="34"/>
      <c r="H194" s="30"/>
      <c r="I194" s="30"/>
      <c r="J194" s="5"/>
    </row>
    <row r="195" customFormat="false" ht="15.75" hidden="false" customHeight="false" outlineLevel="0" collapsed="false">
      <c r="A195" s="30"/>
      <c r="B195" s="32"/>
      <c r="C195" s="33"/>
      <c r="D195" s="33"/>
      <c r="E195" s="33"/>
      <c r="F195" s="33"/>
      <c r="G195" s="34"/>
      <c r="H195" s="30"/>
      <c r="I195" s="30"/>
      <c r="J195" s="5"/>
    </row>
    <row r="196" customFormat="false" ht="15.75" hidden="false" customHeight="false" outlineLevel="0" collapsed="false">
      <c r="A196" s="30"/>
      <c r="B196" s="106" t="s">
        <v>81</v>
      </c>
      <c r="C196" s="107"/>
      <c r="D196" s="107"/>
      <c r="E196" s="107" t="n">
        <f aca="false">E194</f>
        <v>14.535</v>
      </c>
      <c r="F196" s="107" t="s">
        <v>30</v>
      </c>
      <c r="G196" s="34"/>
      <c r="H196" s="30"/>
      <c r="I196" s="30"/>
      <c r="J196" s="5"/>
    </row>
    <row r="197" customFormat="false" ht="15.75" hidden="false" customHeight="false" outlineLevel="0" collapsed="false">
      <c r="A197" s="30"/>
      <c r="B197" s="32"/>
      <c r="C197" s="33"/>
      <c r="D197" s="33"/>
      <c r="E197" s="33"/>
      <c r="F197" s="33"/>
      <c r="G197" s="34"/>
      <c r="H197" s="30"/>
      <c r="I197" s="30"/>
      <c r="J197" s="5"/>
    </row>
    <row r="198" customFormat="false" ht="15.75" hidden="false" customHeight="false" outlineLevel="0" collapsed="false">
      <c r="A198" s="30"/>
      <c r="B198" s="32"/>
      <c r="C198" s="33"/>
      <c r="D198" s="33"/>
      <c r="E198" s="33"/>
      <c r="F198" s="33"/>
      <c r="G198" s="34"/>
      <c r="H198" s="30"/>
      <c r="I198" s="30"/>
      <c r="J198" s="5"/>
    </row>
    <row r="199" customFormat="false" ht="15.75" hidden="false" customHeight="false" outlineLevel="0" collapsed="false">
      <c r="A199" s="30"/>
      <c r="B199" s="32"/>
      <c r="C199" s="33"/>
      <c r="D199" s="33"/>
      <c r="E199" s="33"/>
      <c r="F199" s="33"/>
      <c r="G199" s="34"/>
      <c r="H199" s="30"/>
      <c r="I199" s="30"/>
      <c r="J199" s="5"/>
    </row>
    <row r="200" customFormat="false" ht="15.75" hidden="false" customHeight="false" outlineLevel="0" collapsed="false">
      <c r="A200" s="30"/>
      <c r="B200" s="32"/>
      <c r="C200" s="33"/>
      <c r="D200" s="33"/>
      <c r="E200" s="33"/>
      <c r="F200" s="33"/>
      <c r="G200" s="34"/>
      <c r="H200" s="30"/>
      <c r="I200" s="30"/>
      <c r="J200" s="5"/>
    </row>
    <row r="201" customFormat="false" ht="15.75" hidden="false" customHeight="false" outlineLevel="0" collapsed="false">
      <c r="A201" s="30"/>
      <c r="B201" s="32"/>
      <c r="C201" s="33"/>
      <c r="D201" s="33"/>
      <c r="E201" s="33"/>
      <c r="F201" s="33"/>
      <c r="G201" s="34"/>
      <c r="H201" s="30"/>
      <c r="I201" s="30"/>
      <c r="J201" s="5"/>
    </row>
    <row r="202" customFormat="false" ht="15.75" hidden="false" customHeight="false" outlineLevel="0" collapsed="false">
      <c r="A202" s="30"/>
      <c r="B202" s="32"/>
      <c r="C202" s="33"/>
      <c r="D202" s="33"/>
      <c r="E202" s="33"/>
      <c r="F202" s="33"/>
      <c r="G202" s="34"/>
      <c r="H202" s="30"/>
      <c r="I202" s="30"/>
      <c r="J202" s="5"/>
    </row>
    <row r="203" customFormat="false" ht="15.75" hidden="false" customHeight="false" outlineLevel="0" collapsed="false">
      <c r="A203" s="30"/>
      <c r="B203" s="32"/>
      <c r="C203" s="33"/>
      <c r="D203" s="33"/>
      <c r="E203" s="33"/>
      <c r="F203" s="33"/>
      <c r="G203" s="34"/>
      <c r="H203" s="30"/>
      <c r="I203" s="30"/>
      <c r="J203" s="5"/>
    </row>
    <row r="204" customFormat="false" ht="15.75" hidden="false" customHeight="false" outlineLevel="0" collapsed="false">
      <c r="A204" s="30"/>
      <c r="B204" s="32"/>
      <c r="C204" s="33"/>
      <c r="D204" s="33"/>
      <c r="E204" s="33"/>
      <c r="F204" s="33"/>
      <c r="G204" s="34"/>
      <c r="H204" s="30"/>
      <c r="I204" s="30"/>
      <c r="J204" s="5"/>
    </row>
    <row r="205" customFormat="false" ht="15.75" hidden="false" customHeight="false" outlineLevel="0" collapsed="false">
      <c r="A205" s="30"/>
      <c r="B205" s="32"/>
      <c r="C205" s="33"/>
      <c r="D205" s="33"/>
      <c r="E205" s="33"/>
      <c r="F205" s="33"/>
      <c r="G205" s="34"/>
      <c r="H205" s="30"/>
      <c r="I205" s="30"/>
      <c r="J205" s="5"/>
    </row>
    <row r="206" customFormat="false" ht="15.75" hidden="false" customHeight="false" outlineLevel="0" collapsed="false">
      <c r="A206" s="30"/>
      <c r="B206" s="32"/>
      <c r="C206" s="33"/>
      <c r="D206" s="33"/>
      <c r="E206" s="33"/>
      <c r="F206" s="33"/>
      <c r="G206" s="34"/>
      <c r="H206" s="30"/>
      <c r="I206" s="30"/>
      <c r="J206" s="5"/>
    </row>
    <row r="207" customFormat="false" ht="15.75" hidden="false" customHeight="false" outlineLevel="0" collapsed="false">
      <c r="A207" s="30"/>
      <c r="B207" s="32"/>
      <c r="C207" s="33"/>
      <c r="D207" s="33"/>
      <c r="E207" s="33"/>
      <c r="F207" s="33"/>
      <c r="G207" s="34"/>
      <c r="H207" s="30"/>
      <c r="I207" s="30"/>
      <c r="J207" s="5"/>
    </row>
    <row r="208" customFormat="false" ht="15.75" hidden="false" customHeight="false" outlineLevel="0" collapsed="false">
      <c r="A208" s="30"/>
      <c r="B208" s="32"/>
      <c r="C208" s="33"/>
      <c r="D208" s="33"/>
      <c r="E208" s="33"/>
      <c r="F208" s="33"/>
      <c r="G208" s="34"/>
      <c r="H208" s="30"/>
      <c r="I208" s="30"/>
      <c r="J208" s="5"/>
    </row>
    <row r="209" customFormat="false" ht="15.75" hidden="false" customHeight="false" outlineLevel="0" collapsed="false">
      <c r="A209" s="30"/>
      <c r="B209" s="32"/>
      <c r="C209" s="33"/>
      <c r="D209" s="33"/>
      <c r="E209" s="33"/>
      <c r="F209" s="33"/>
      <c r="G209" s="34"/>
      <c r="H209" s="30"/>
      <c r="I209" s="30"/>
      <c r="J209" s="5"/>
    </row>
    <row r="210" customFormat="false" ht="15.75" hidden="false" customHeight="false" outlineLevel="0" collapsed="false">
      <c r="A210" s="30"/>
      <c r="B210" s="32"/>
      <c r="C210" s="33"/>
      <c r="D210" s="33"/>
      <c r="E210" s="33"/>
      <c r="F210" s="33"/>
      <c r="G210" s="34"/>
      <c r="H210" s="30"/>
      <c r="I210" s="30"/>
      <c r="J210" s="5"/>
    </row>
    <row r="211" customFormat="false" ht="15.75" hidden="false" customHeight="false" outlineLevel="0" collapsed="false">
      <c r="A211" s="30"/>
      <c r="B211" s="32"/>
      <c r="C211" s="33"/>
      <c r="D211" s="33"/>
      <c r="E211" s="33"/>
      <c r="F211" s="33"/>
      <c r="G211" s="34"/>
      <c r="H211" s="30"/>
      <c r="I211" s="30"/>
      <c r="J211" s="5"/>
    </row>
    <row r="212" customFormat="false" ht="15.75" hidden="false" customHeight="false" outlineLevel="0" collapsed="false">
      <c r="A212" s="30"/>
      <c r="B212" s="32"/>
      <c r="C212" s="33"/>
      <c r="D212" s="33"/>
      <c r="E212" s="33"/>
      <c r="F212" s="33"/>
      <c r="G212" s="34"/>
      <c r="H212" s="30"/>
      <c r="I212" s="30"/>
      <c r="J212" s="5"/>
    </row>
    <row r="213" customFormat="false" ht="15.75" hidden="false" customHeight="false" outlineLevel="0" collapsed="false">
      <c r="A213" s="30"/>
      <c r="B213" s="50" t="s">
        <v>82</v>
      </c>
      <c r="C213" s="33"/>
      <c r="D213" s="33"/>
      <c r="E213" s="33"/>
      <c r="F213" s="33"/>
      <c r="G213" s="34"/>
      <c r="H213" s="30"/>
      <c r="I213" s="30"/>
      <c r="J213" s="5"/>
    </row>
    <row r="214" customFormat="false" ht="15.75" hidden="false" customHeight="false" outlineLevel="0" collapsed="false">
      <c r="A214" s="30"/>
      <c r="B214" s="44" t="s">
        <v>83</v>
      </c>
      <c r="C214" s="33"/>
      <c r="D214" s="33"/>
      <c r="E214" s="33"/>
      <c r="F214" s="33"/>
      <c r="G214" s="34"/>
      <c r="H214" s="30"/>
      <c r="I214" s="30"/>
      <c r="J214" s="5"/>
    </row>
    <row r="215" customFormat="false" ht="15.75" hidden="false" customHeight="false" outlineLevel="0" collapsed="false">
      <c r="A215" s="30"/>
      <c r="B215" s="44" t="s">
        <v>84</v>
      </c>
      <c r="C215" s="33"/>
      <c r="D215" s="33"/>
      <c r="E215" s="33"/>
      <c r="F215" s="33"/>
      <c r="G215" s="34"/>
      <c r="H215" s="30"/>
      <c r="I215" s="30"/>
      <c r="J215" s="5"/>
    </row>
    <row r="216" customFormat="false" ht="15.75" hidden="false" customHeight="false" outlineLevel="0" collapsed="false">
      <c r="A216" s="30"/>
      <c r="B216" s="116" t="n">
        <v>33</v>
      </c>
      <c r="C216" s="33" t="s">
        <v>85</v>
      </c>
      <c r="D216" s="33"/>
      <c r="E216" s="33"/>
      <c r="F216" s="33"/>
      <c r="G216" s="34"/>
      <c r="H216" s="30"/>
      <c r="I216" s="30"/>
      <c r="J216" s="5"/>
    </row>
    <row r="217" customFormat="false" ht="15.75" hidden="false" customHeight="false" outlineLevel="0" collapsed="false">
      <c r="A217" s="30"/>
      <c r="B217" s="32"/>
      <c r="C217" s="33"/>
      <c r="D217" s="33"/>
      <c r="E217" s="33"/>
      <c r="F217" s="33"/>
      <c r="G217" s="34"/>
      <c r="H217" s="30"/>
      <c r="I217" s="30"/>
      <c r="J217" s="5"/>
    </row>
    <row r="218" customFormat="false" ht="15.75" hidden="false" customHeight="false" outlineLevel="0" collapsed="false">
      <c r="A218" s="30"/>
      <c r="B218" s="44" t="s">
        <v>86</v>
      </c>
      <c r="C218" s="33"/>
      <c r="D218" s="33"/>
      <c r="E218" s="33"/>
      <c r="F218" s="33"/>
      <c r="G218" s="34"/>
      <c r="H218" s="30"/>
      <c r="I218" s="30"/>
      <c r="J218" s="5"/>
    </row>
    <row r="219" customFormat="false" ht="15.75" hidden="false" customHeight="false" outlineLevel="0" collapsed="false">
      <c r="A219" s="30"/>
      <c r="B219" s="44" t="s">
        <v>84</v>
      </c>
      <c r="C219" s="33"/>
      <c r="D219" s="33"/>
      <c r="E219" s="33"/>
      <c r="F219" s="33"/>
      <c r="G219" s="34"/>
      <c r="H219" s="30"/>
      <c r="I219" s="30"/>
      <c r="J219" s="5"/>
    </row>
    <row r="220" customFormat="false" ht="15.75" hidden="false" customHeight="false" outlineLevel="0" collapsed="false">
      <c r="A220" s="30"/>
      <c r="B220" s="116" t="n">
        <v>22</v>
      </c>
      <c r="C220" s="33" t="s">
        <v>85</v>
      </c>
      <c r="D220" s="33"/>
      <c r="E220" s="33"/>
      <c r="F220" s="33"/>
      <c r="G220" s="34"/>
      <c r="H220" s="30"/>
      <c r="I220" s="30"/>
      <c r="J220" s="5"/>
    </row>
    <row r="221" customFormat="false" ht="15.75" hidden="false" customHeight="false" outlineLevel="0" collapsed="false">
      <c r="A221" s="30"/>
      <c r="B221" s="32"/>
      <c r="C221" s="33"/>
      <c r="D221" s="33"/>
      <c r="E221" s="33"/>
      <c r="F221" s="33"/>
      <c r="G221" s="34"/>
      <c r="H221" s="30"/>
      <c r="I221" s="30"/>
      <c r="J221" s="5"/>
    </row>
    <row r="222" customFormat="false" ht="15.75" hidden="false" customHeight="false" outlineLevel="0" collapsed="false">
      <c r="A222" s="30"/>
      <c r="B222" s="44" t="s">
        <v>87</v>
      </c>
      <c r="C222" s="33"/>
      <c r="D222" s="33"/>
      <c r="E222" s="33"/>
      <c r="F222" s="33"/>
      <c r="G222" s="34"/>
      <c r="H222" s="30"/>
      <c r="I222" s="30"/>
      <c r="J222" s="5"/>
    </row>
    <row r="223" customFormat="false" ht="15.75" hidden="false" customHeight="false" outlineLevel="0" collapsed="false">
      <c r="A223" s="30"/>
      <c r="B223" s="44" t="s">
        <v>84</v>
      </c>
      <c r="C223" s="33"/>
      <c r="D223" s="33"/>
      <c r="E223" s="33"/>
      <c r="F223" s="33"/>
      <c r="G223" s="34"/>
      <c r="H223" s="30"/>
      <c r="I223" s="30"/>
      <c r="J223" s="5"/>
    </row>
    <row r="224" customFormat="false" ht="15.75" hidden="false" customHeight="false" outlineLevel="0" collapsed="false">
      <c r="A224" s="30"/>
      <c r="B224" s="116" t="n">
        <v>24</v>
      </c>
      <c r="C224" s="33" t="s">
        <v>85</v>
      </c>
      <c r="D224" s="33"/>
      <c r="E224" s="33"/>
      <c r="F224" s="33"/>
      <c r="G224" s="34"/>
      <c r="H224" s="30"/>
      <c r="I224" s="30"/>
      <c r="J224" s="5"/>
    </row>
    <row r="225" customFormat="false" ht="15.75" hidden="false" customHeight="false" outlineLevel="0" collapsed="false">
      <c r="A225" s="30"/>
      <c r="B225" s="32"/>
      <c r="C225" s="33"/>
      <c r="D225" s="33"/>
      <c r="E225" s="33"/>
      <c r="F225" s="33"/>
      <c r="G225" s="34"/>
      <c r="H225" s="30"/>
      <c r="I225" s="30"/>
      <c r="J225" s="5"/>
    </row>
    <row r="226" customFormat="false" ht="15.75" hidden="false" customHeight="false" outlineLevel="0" collapsed="false">
      <c r="A226" s="30"/>
      <c r="B226" s="106" t="s">
        <v>80</v>
      </c>
      <c r="C226" s="107"/>
      <c r="D226" s="107"/>
      <c r="E226" s="107"/>
      <c r="F226" s="107"/>
      <c r="G226" s="34"/>
      <c r="H226" s="30"/>
      <c r="I226" s="30"/>
      <c r="J226" s="5"/>
    </row>
    <row r="227" customFormat="false" ht="15.75" hidden="false" customHeight="false" outlineLevel="0" collapsed="false">
      <c r="A227" s="30"/>
      <c r="B227" s="79" t="n">
        <f aca="false">B216+B220+B224</f>
        <v>79</v>
      </c>
      <c r="C227" s="117" t="n">
        <v>0.142</v>
      </c>
      <c r="D227" s="107" t="s">
        <v>37</v>
      </c>
      <c r="E227" s="107" t="n">
        <f aca="false">B227*C227</f>
        <v>11.218</v>
      </c>
      <c r="F227" s="107"/>
      <c r="G227" s="34"/>
      <c r="H227" s="30"/>
      <c r="I227" s="30"/>
      <c r="J227" s="5"/>
    </row>
    <row r="228" customFormat="false" ht="15.75" hidden="false" customHeight="false" outlineLevel="0" collapsed="false">
      <c r="A228" s="30"/>
      <c r="B228" s="32"/>
      <c r="C228" s="33"/>
      <c r="D228" s="33"/>
      <c r="E228" s="33"/>
      <c r="F228" s="33"/>
      <c r="G228" s="34"/>
      <c r="H228" s="30"/>
      <c r="I228" s="30"/>
      <c r="J228" s="5"/>
    </row>
    <row r="229" customFormat="false" ht="15.75" hidden="false" customHeight="false" outlineLevel="0" collapsed="false">
      <c r="A229" s="30"/>
      <c r="B229" s="106" t="s">
        <v>88</v>
      </c>
      <c r="C229" s="107"/>
      <c r="D229" s="107"/>
      <c r="E229" s="107" t="n">
        <f aca="false">E227</f>
        <v>11.218</v>
      </c>
      <c r="F229" s="107" t="s">
        <v>30</v>
      </c>
      <c r="G229" s="34"/>
      <c r="H229" s="30"/>
      <c r="I229" s="30"/>
      <c r="J229" s="5"/>
    </row>
    <row r="230" customFormat="false" ht="15.75" hidden="false" customHeight="false" outlineLevel="0" collapsed="false">
      <c r="A230" s="30"/>
      <c r="B230" s="32"/>
      <c r="C230" s="33"/>
      <c r="D230" s="33"/>
      <c r="E230" s="33"/>
      <c r="F230" s="33"/>
      <c r="G230" s="34"/>
      <c r="H230" s="30"/>
      <c r="I230" s="30"/>
      <c r="J230" s="5"/>
    </row>
    <row r="231" customFormat="false" ht="15.75" hidden="false" customHeight="false" outlineLevel="0" collapsed="false">
      <c r="A231" s="30"/>
      <c r="B231" s="50" t="s">
        <v>89</v>
      </c>
      <c r="C231" s="33"/>
      <c r="D231" s="33"/>
      <c r="E231" s="33"/>
      <c r="F231" s="33"/>
      <c r="G231" s="34"/>
      <c r="H231" s="30"/>
      <c r="I231" s="30"/>
      <c r="J231" s="5"/>
    </row>
    <row r="232" customFormat="false" ht="15.75" hidden="false" customHeight="false" outlineLevel="0" collapsed="false">
      <c r="A232" s="30"/>
      <c r="B232" s="32"/>
      <c r="C232" s="33"/>
      <c r="D232" s="33"/>
      <c r="E232" s="33"/>
      <c r="F232" s="33"/>
      <c r="G232" s="34"/>
      <c r="H232" s="30"/>
      <c r="I232" s="30"/>
      <c r="J232" s="5"/>
    </row>
    <row r="233" customFormat="false" ht="15.75" hidden="false" customHeight="false" outlineLevel="0" collapsed="false">
      <c r="A233" s="30"/>
      <c r="B233" s="44" t="s">
        <v>90</v>
      </c>
      <c r="C233" s="33"/>
      <c r="D233" s="33"/>
      <c r="E233" s="33"/>
      <c r="F233" s="33"/>
      <c r="G233" s="34"/>
      <c r="H233" s="30"/>
      <c r="I233" s="30"/>
      <c r="J233" s="5"/>
    </row>
    <row r="234" customFormat="false" ht="15.75" hidden="false" customHeight="false" outlineLevel="0" collapsed="false">
      <c r="A234" s="30"/>
      <c r="B234" s="44" t="s">
        <v>84</v>
      </c>
      <c r="C234" s="33"/>
      <c r="D234" s="33"/>
      <c r="E234" s="33"/>
      <c r="F234" s="33"/>
      <c r="G234" s="34"/>
      <c r="H234" s="30"/>
      <c r="I234" s="30"/>
      <c r="J234" s="5"/>
    </row>
    <row r="235" customFormat="false" ht="15.75" hidden="false" customHeight="false" outlineLevel="0" collapsed="false">
      <c r="A235" s="30"/>
      <c r="B235" s="116" t="n">
        <v>31</v>
      </c>
      <c r="C235" s="33" t="s">
        <v>85</v>
      </c>
      <c r="D235" s="33"/>
      <c r="E235" s="33"/>
      <c r="F235" s="33"/>
      <c r="G235" s="34"/>
      <c r="H235" s="30"/>
      <c r="I235" s="30"/>
      <c r="J235" s="5"/>
    </row>
    <row r="236" customFormat="false" ht="15.75" hidden="false" customHeight="false" outlineLevel="0" collapsed="false">
      <c r="A236" s="30"/>
      <c r="B236" s="32"/>
      <c r="C236" s="33"/>
      <c r="D236" s="33"/>
      <c r="E236" s="33"/>
      <c r="F236" s="33"/>
      <c r="G236" s="34"/>
      <c r="H236" s="30"/>
      <c r="I236" s="30"/>
      <c r="J236" s="5"/>
    </row>
    <row r="237" customFormat="false" ht="15.75" hidden="false" customHeight="false" outlineLevel="0" collapsed="false">
      <c r="A237" s="30"/>
      <c r="B237" s="106" t="s">
        <v>80</v>
      </c>
      <c r="C237" s="107"/>
      <c r="D237" s="107"/>
      <c r="E237" s="107"/>
      <c r="F237" s="107"/>
      <c r="G237" s="34"/>
      <c r="H237" s="30"/>
      <c r="I237" s="30"/>
      <c r="J237" s="5"/>
    </row>
    <row r="238" customFormat="false" ht="15.75" hidden="false" customHeight="false" outlineLevel="0" collapsed="false">
      <c r="A238" s="30"/>
      <c r="B238" s="79" t="n">
        <f aca="false">SUM(B235)</f>
        <v>31</v>
      </c>
      <c r="C238" s="117" t="n">
        <v>0.165</v>
      </c>
      <c r="D238" s="107" t="s">
        <v>37</v>
      </c>
      <c r="E238" s="107" t="n">
        <f aca="false">B238*C238</f>
        <v>5.115</v>
      </c>
      <c r="F238" s="107"/>
      <c r="G238" s="34"/>
      <c r="H238" s="30"/>
      <c r="I238" s="30"/>
      <c r="J238" s="5"/>
    </row>
    <row r="239" customFormat="false" ht="15.75" hidden="false" customHeight="false" outlineLevel="0" collapsed="false">
      <c r="A239" s="30"/>
      <c r="B239" s="32"/>
      <c r="C239" s="33"/>
      <c r="D239" s="33"/>
      <c r="E239" s="33"/>
      <c r="F239" s="33"/>
      <c r="G239" s="34"/>
      <c r="H239" s="30"/>
      <c r="I239" s="30"/>
      <c r="J239" s="5"/>
    </row>
    <row r="240" customFormat="false" ht="15.75" hidden="false" customHeight="false" outlineLevel="0" collapsed="false">
      <c r="A240" s="30"/>
      <c r="B240" s="106" t="s">
        <v>91</v>
      </c>
      <c r="C240" s="107"/>
      <c r="D240" s="107"/>
      <c r="E240" s="107" t="n">
        <f aca="false">E238</f>
        <v>5.115</v>
      </c>
      <c r="F240" s="107" t="s">
        <v>30</v>
      </c>
      <c r="G240" s="34"/>
      <c r="H240" s="30"/>
      <c r="I240" s="30"/>
      <c r="J240" s="5"/>
    </row>
    <row r="241" customFormat="false" ht="15.75" hidden="false" customHeight="false" outlineLevel="0" collapsed="false">
      <c r="A241" s="30"/>
      <c r="B241" s="32"/>
      <c r="C241" s="33"/>
      <c r="D241" s="33"/>
      <c r="E241" s="33"/>
      <c r="F241" s="33"/>
      <c r="G241" s="34"/>
      <c r="H241" s="30"/>
      <c r="I241" s="30"/>
      <c r="J241" s="5"/>
    </row>
    <row r="242" customFormat="false" ht="15.75" hidden="false" customHeight="false" outlineLevel="0" collapsed="false">
      <c r="A242" s="30"/>
      <c r="B242" s="50" t="s">
        <v>92</v>
      </c>
      <c r="C242" s="33"/>
      <c r="D242" s="33"/>
      <c r="E242" s="33"/>
      <c r="F242" s="33"/>
      <c r="G242" s="34"/>
      <c r="H242" s="30"/>
      <c r="I242" s="30"/>
      <c r="J242" s="5"/>
    </row>
    <row r="243" customFormat="false" ht="15.75" hidden="false" customHeight="false" outlineLevel="0" collapsed="false">
      <c r="A243" s="30"/>
      <c r="B243" s="44" t="s">
        <v>93</v>
      </c>
      <c r="C243" s="33"/>
      <c r="D243" s="33"/>
      <c r="E243" s="33"/>
      <c r="F243" s="33"/>
      <c r="G243" s="34"/>
      <c r="H243" s="30"/>
      <c r="I243" s="30"/>
      <c r="J243" s="5"/>
    </row>
    <row r="244" customFormat="false" ht="15.75" hidden="false" customHeight="false" outlineLevel="0" collapsed="false">
      <c r="A244" s="30"/>
      <c r="B244" s="79" t="n">
        <f aca="false">E196</f>
        <v>14.535</v>
      </c>
      <c r="C244" s="33" t="s">
        <v>94</v>
      </c>
      <c r="D244" s="51" t="n">
        <f aca="false">SUM(E240,E229)</f>
        <v>16.333</v>
      </c>
      <c r="E244" s="33" t="s">
        <v>37</v>
      </c>
      <c r="F244" s="51" t="n">
        <f aca="false">SUM(B244,D244)</f>
        <v>30.868</v>
      </c>
      <c r="G244" s="34"/>
      <c r="H244" s="30"/>
      <c r="I244" s="30"/>
      <c r="J244" s="5"/>
    </row>
    <row r="245" customFormat="false" ht="15.75" hidden="false" customHeight="false" outlineLevel="0" collapsed="false">
      <c r="A245" s="30"/>
      <c r="B245" s="53"/>
      <c r="C245" s="45"/>
      <c r="D245" s="45"/>
      <c r="E245" s="45"/>
      <c r="F245" s="45"/>
      <c r="G245" s="34"/>
      <c r="H245" s="30"/>
      <c r="I245" s="30"/>
      <c r="J245" s="5"/>
    </row>
    <row r="246" customFormat="false" ht="15.75" hidden="false" customHeight="false" outlineLevel="0" collapsed="false">
      <c r="A246" s="30"/>
      <c r="B246" s="109" t="s">
        <v>95</v>
      </c>
      <c r="C246" s="110"/>
      <c r="D246" s="110"/>
      <c r="E246" s="110" t="n">
        <f aca="false">F244</f>
        <v>30.868</v>
      </c>
      <c r="F246" s="110" t="s">
        <v>30</v>
      </c>
      <c r="G246" s="34"/>
      <c r="H246" s="30"/>
      <c r="I246" s="30"/>
      <c r="J246" s="5"/>
    </row>
    <row r="247" customFormat="false" ht="15.75" hidden="false" customHeight="false" outlineLevel="0" collapsed="false">
      <c r="A247" s="30"/>
      <c r="B247" s="32"/>
      <c r="C247" s="33"/>
      <c r="D247" s="33"/>
      <c r="E247" s="33"/>
      <c r="F247" s="33"/>
      <c r="G247" s="34"/>
      <c r="H247" s="30"/>
      <c r="I247" s="30"/>
      <c r="J247" s="5"/>
    </row>
    <row r="248" customFormat="false" ht="15.75" hidden="false" customHeight="false" outlineLevel="0" collapsed="false">
      <c r="A248" s="30"/>
      <c r="B248" s="32"/>
      <c r="C248" s="33"/>
      <c r="D248" s="33"/>
      <c r="E248" s="33"/>
      <c r="F248" s="33"/>
      <c r="G248" s="34"/>
      <c r="H248" s="30"/>
      <c r="I248" s="30"/>
      <c r="J248" s="5"/>
    </row>
    <row r="249" customFormat="false" ht="15.75" hidden="false" customHeight="false" outlineLevel="0" collapsed="false">
      <c r="A249" s="30"/>
      <c r="B249" s="32"/>
      <c r="C249" s="33"/>
      <c r="D249" s="33"/>
      <c r="E249" s="33"/>
      <c r="F249" s="33"/>
      <c r="G249" s="34"/>
      <c r="H249" s="30"/>
      <c r="I249" s="30"/>
      <c r="J249" s="5"/>
    </row>
    <row r="250" customFormat="false" ht="15.75" hidden="false" customHeight="false" outlineLevel="0" collapsed="false">
      <c r="A250" s="30"/>
      <c r="B250" s="32"/>
      <c r="C250" s="33"/>
      <c r="D250" s="33"/>
      <c r="E250" s="33"/>
      <c r="F250" s="33"/>
      <c r="G250" s="34"/>
      <c r="H250" s="30"/>
      <c r="I250" s="30"/>
      <c r="J250" s="5"/>
    </row>
    <row r="251" customFormat="false" ht="15.75" hidden="false" customHeight="false" outlineLevel="0" collapsed="false">
      <c r="A251" s="30"/>
      <c r="B251" s="32"/>
      <c r="C251" s="33"/>
      <c r="D251" s="33"/>
      <c r="E251" s="33"/>
      <c r="F251" s="33"/>
      <c r="G251" s="34"/>
      <c r="H251" s="30"/>
      <c r="I251" s="30"/>
      <c r="J251" s="5"/>
    </row>
    <row r="252" customFormat="false" ht="15.75" hidden="false" customHeight="false" outlineLevel="0" collapsed="false">
      <c r="A252" s="30"/>
      <c r="B252" s="32"/>
      <c r="C252" s="33"/>
      <c r="D252" s="33"/>
      <c r="E252" s="33"/>
      <c r="F252" s="33"/>
      <c r="G252" s="34"/>
      <c r="H252" s="30"/>
      <c r="I252" s="30"/>
      <c r="J252" s="5"/>
    </row>
    <row r="253" customFormat="false" ht="15.75" hidden="false" customHeight="false" outlineLevel="0" collapsed="false">
      <c r="A253" s="30"/>
      <c r="B253" s="32"/>
      <c r="C253" s="33"/>
      <c r="D253" s="33"/>
      <c r="E253" s="33"/>
      <c r="F253" s="33"/>
      <c r="G253" s="34"/>
      <c r="H253" s="30"/>
      <c r="I253" s="30"/>
      <c r="J253" s="5"/>
    </row>
    <row r="254" customFormat="false" ht="15.75" hidden="false" customHeight="false" outlineLevel="0" collapsed="false">
      <c r="A254" s="30"/>
      <c r="B254" s="32"/>
      <c r="C254" s="33"/>
      <c r="D254" s="33"/>
      <c r="E254" s="33"/>
      <c r="F254" s="33"/>
      <c r="G254" s="34"/>
      <c r="H254" s="30"/>
      <c r="I254" s="30"/>
      <c r="J254" s="5"/>
    </row>
    <row r="255" customFormat="false" ht="15.75" hidden="false" customHeight="false" outlineLevel="0" collapsed="false">
      <c r="A255" s="30"/>
      <c r="B255" s="32"/>
      <c r="C255" s="33"/>
      <c r="D255" s="33"/>
      <c r="E255" s="33"/>
      <c r="F255" s="33"/>
      <c r="G255" s="34"/>
      <c r="H255" s="30"/>
      <c r="I255" s="30"/>
      <c r="J255" s="5"/>
    </row>
    <row r="256" customFormat="false" ht="15.75" hidden="false" customHeight="false" outlineLevel="0" collapsed="false">
      <c r="A256" s="30"/>
      <c r="B256" s="32"/>
      <c r="C256" s="33"/>
      <c r="D256" s="33"/>
      <c r="E256" s="33"/>
      <c r="F256" s="33"/>
      <c r="G256" s="34"/>
      <c r="H256" s="30"/>
      <c r="I256" s="30"/>
      <c r="J256" s="5"/>
    </row>
    <row r="257" customFormat="false" ht="15.75" hidden="false" customHeight="false" outlineLevel="0" collapsed="false">
      <c r="A257" s="30"/>
      <c r="B257" s="32"/>
      <c r="C257" s="33"/>
      <c r="D257" s="33"/>
      <c r="E257" s="33"/>
      <c r="F257" s="33"/>
      <c r="G257" s="34"/>
      <c r="H257" s="30"/>
      <c r="I257" s="30"/>
      <c r="J257" s="5"/>
    </row>
    <row r="258" customFormat="false" ht="15.75" hidden="false" customHeight="false" outlineLevel="0" collapsed="false">
      <c r="A258" s="30"/>
      <c r="B258" s="32"/>
      <c r="C258" s="33"/>
      <c r="D258" s="33"/>
      <c r="E258" s="33"/>
      <c r="F258" s="33"/>
      <c r="G258" s="34"/>
      <c r="H258" s="30"/>
      <c r="I258" s="30"/>
      <c r="J258" s="5"/>
    </row>
    <row r="259" customFormat="false" ht="15.75" hidden="false" customHeight="false" outlineLevel="0" collapsed="false">
      <c r="A259" s="30"/>
      <c r="B259" s="32"/>
      <c r="C259" s="33"/>
      <c r="D259" s="33"/>
      <c r="E259" s="33"/>
      <c r="F259" s="33"/>
      <c r="G259" s="34"/>
      <c r="H259" s="30"/>
      <c r="I259" s="30"/>
      <c r="J259" s="5"/>
    </row>
    <row r="260" customFormat="false" ht="15.75" hidden="false" customHeight="false" outlineLevel="0" collapsed="false">
      <c r="A260" s="30"/>
      <c r="B260" s="32"/>
      <c r="C260" s="33"/>
      <c r="D260" s="33"/>
      <c r="E260" s="33"/>
      <c r="F260" s="33"/>
      <c r="G260" s="34"/>
      <c r="H260" s="30"/>
      <c r="I260" s="30"/>
      <c r="J260" s="5"/>
    </row>
    <row r="261" customFormat="false" ht="15.75" hidden="false" customHeight="false" outlineLevel="0" collapsed="false">
      <c r="A261" s="30"/>
      <c r="B261" s="32"/>
      <c r="C261" s="33"/>
      <c r="D261" s="33"/>
      <c r="E261" s="33"/>
      <c r="F261" s="33"/>
      <c r="G261" s="34"/>
      <c r="H261" s="30"/>
      <c r="I261" s="30"/>
      <c r="J261" s="5"/>
    </row>
    <row r="262" customFormat="false" ht="15.75" hidden="false" customHeight="false" outlineLevel="0" collapsed="false">
      <c r="A262" s="30"/>
      <c r="B262" s="32"/>
      <c r="C262" s="33"/>
      <c r="D262" s="33"/>
      <c r="E262" s="33"/>
      <c r="F262" s="33"/>
      <c r="G262" s="34"/>
      <c r="H262" s="30"/>
      <c r="I262" s="30"/>
      <c r="J262" s="5"/>
    </row>
    <row r="263" customFormat="false" ht="15.75" hidden="false" customHeight="false" outlineLevel="0" collapsed="false">
      <c r="A263" s="30"/>
      <c r="B263" s="32"/>
      <c r="C263" s="33"/>
      <c r="D263" s="33"/>
      <c r="E263" s="33"/>
      <c r="F263" s="33"/>
      <c r="G263" s="34"/>
      <c r="H263" s="30"/>
      <c r="I263" s="30"/>
      <c r="J263" s="5"/>
    </row>
    <row r="264" customFormat="false" ht="15.75" hidden="false" customHeight="false" outlineLevel="0" collapsed="false">
      <c r="A264" s="30"/>
      <c r="B264" s="32"/>
      <c r="C264" s="33"/>
      <c r="D264" s="33"/>
      <c r="E264" s="33"/>
      <c r="F264" s="33"/>
      <c r="G264" s="34"/>
      <c r="H264" s="30"/>
      <c r="I264" s="30"/>
      <c r="J264" s="5"/>
    </row>
    <row r="265" customFormat="false" ht="15.75" hidden="false" customHeight="false" outlineLevel="0" collapsed="false">
      <c r="A265" s="30"/>
      <c r="B265" s="32"/>
      <c r="C265" s="33"/>
      <c r="D265" s="33"/>
      <c r="E265" s="33"/>
      <c r="F265" s="33"/>
      <c r="G265" s="34"/>
      <c r="H265" s="30"/>
      <c r="I265" s="30"/>
      <c r="J265" s="5"/>
    </row>
    <row r="266" customFormat="false" ht="15.75" hidden="false" customHeight="false" outlineLevel="0" collapsed="false">
      <c r="A266" s="30"/>
      <c r="B266" s="32"/>
      <c r="C266" s="33"/>
      <c r="D266" s="33"/>
      <c r="E266" s="33"/>
      <c r="F266" s="33"/>
      <c r="G266" s="34"/>
      <c r="H266" s="30"/>
      <c r="I266" s="30"/>
      <c r="J266" s="5"/>
    </row>
    <row r="267" customFormat="false" ht="15.75" hidden="false" customHeight="false" outlineLevel="0" collapsed="false">
      <c r="A267" s="30"/>
      <c r="B267" s="32"/>
      <c r="C267" s="33"/>
      <c r="D267" s="33"/>
      <c r="E267" s="33"/>
      <c r="F267" s="33"/>
      <c r="G267" s="34"/>
      <c r="H267" s="30"/>
      <c r="I267" s="30"/>
      <c r="J267" s="5"/>
    </row>
    <row r="268" customFormat="false" ht="15.75" hidden="false" customHeight="false" outlineLevel="0" collapsed="false">
      <c r="A268" s="30"/>
      <c r="B268" s="32"/>
      <c r="C268" s="33"/>
      <c r="D268" s="33"/>
      <c r="E268" s="33"/>
      <c r="F268" s="33"/>
      <c r="G268" s="34"/>
      <c r="H268" s="30"/>
      <c r="I268" s="30"/>
      <c r="J268" s="5"/>
    </row>
    <row r="269" customFormat="false" ht="15.75" hidden="false" customHeight="false" outlineLevel="0" collapsed="false">
      <c r="A269" s="30"/>
      <c r="B269" s="32"/>
      <c r="C269" s="33"/>
      <c r="D269" s="33"/>
      <c r="E269" s="33"/>
      <c r="F269" s="33"/>
      <c r="G269" s="34"/>
      <c r="H269" s="30"/>
      <c r="I269" s="30"/>
      <c r="J269" s="5"/>
    </row>
    <row r="270" customFormat="false" ht="15.75" hidden="false" customHeight="false" outlineLevel="0" collapsed="false">
      <c r="A270" s="30"/>
      <c r="B270" s="32"/>
      <c r="C270" s="33"/>
      <c r="D270" s="33"/>
      <c r="E270" s="33"/>
      <c r="F270" s="33"/>
      <c r="G270" s="34"/>
      <c r="H270" s="30"/>
      <c r="I270" s="30"/>
      <c r="J270" s="5"/>
    </row>
    <row r="271" customFormat="false" ht="15.75" hidden="false" customHeight="false" outlineLevel="0" collapsed="false">
      <c r="A271" s="30"/>
      <c r="B271" s="32"/>
      <c r="C271" s="33"/>
      <c r="D271" s="33"/>
      <c r="E271" s="33"/>
      <c r="F271" s="33"/>
      <c r="G271" s="34"/>
      <c r="H271" s="30"/>
      <c r="I271" s="30"/>
      <c r="J271" s="5"/>
    </row>
    <row r="272" customFormat="false" ht="15.75" hidden="false" customHeight="false" outlineLevel="0" collapsed="false">
      <c r="A272" s="30"/>
      <c r="B272" s="32"/>
      <c r="C272" s="33"/>
      <c r="D272" s="33"/>
      <c r="E272" s="33"/>
      <c r="F272" s="33"/>
      <c r="G272" s="34"/>
      <c r="H272" s="30"/>
      <c r="I272" s="30"/>
      <c r="J272" s="5"/>
    </row>
    <row r="273" customFormat="false" ht="15.75" hidden="false" customHeight="false" outlineLevel="0" collapsed="false">
      <c r="A273" s="30"/>
      <c r="B273" s="32"/>
      <c r="C273" s="33"/>
      <c r="D273" s="33"/>
      <c r="E273" s="33"/>
      <c r="F273" s="33"/>
      <c r="G273" s="34"/>
      <c r="H273" s="30"/>
      <c r="I273" s="30"/>
      <c r="J273" s="5"/>
    </row>
    <row r="274" customFormat="false" ht="15.75" hidden="false" customHeight="false" outlineLevel="0" collapsed="false">
      <c r="A274" s="30"/>
      <c r="B274" s="32"/>
      <c r="C274" s="33"/>
      <c r="D274" s="33"/>
      <c r="E274" s="33"/>
      <c r="F274" s="33"/>
      <c r="G274" s="34"/>
      <c r="H274" s="30"/>
      <c r="I274" s="30"/>
      <c r="J274" s="5"/>
    </row>
    <row r="275" customFormat="false" ht="15.75" hidden="false" customHeight="false" outlineLevel="0" collapsed="false">
      <c r="A275" s="30"/>
      <c r="B275" s="32"/>
      <c r="C275" s="33"/>
      <c r="D275" s="33"/>
      <c r="E275" s="33"/>
      <c r="F275" s="33"/>
      <c r="G275" s="34"/>
      <c r="H275" s="30"/>
      <c r="I275" s="30"/>
      <c r="J275" s="5"/>
    </row>
    <row r="276" customFormat="false" ht="22.5" hidden="false" customHeight="true" outlineLevel="0" collapsed="false">
      <c r="A276" s="18" t="s">
        <v>96</v>
      </c>
      <c r="B276" s="100" t="s">
        <v>97</v>
      </c>
      <c r="C276" s="101"/>
      <c r="D276" s="101"/>
      <c r="E276" s="101"/>
      <c r="F276" s="101"/>
      <c r="G276" s="101"/>
      <c r="H276" s="20" t="s">
        <v>98</v>
      </c>
      <c r="I276" s="21" t="n">
        <f aca="false">E283</f>
        <v>553.13</v>
      </c>
      <c r="J276" s="5"/>
    </row>
    <row r="277" customFormat="false" ht="15.75" hidden="false" customHeight="false" outlineLevel="0" collapsed="false">
      <c r="A277" s="30"/>
      <c r="B277" s="32"/>
      <c r="C277" s="33"/>
      <c r="D277" s="33"/>
      <c r="E277" s="33"/>
      <c r="F277" s="33"/>
      <c r="G277" s="34"/>
      <c r="H277" s="30"/>
      <c r="I277" s="30"/>
      <c r="J277" s="5"/>
    </row>
    <row r="278" customFormat="false" ht="15.75" hidden="false" customHeight="false" outlineLevel="0" collapsed="false">
      <c r="A278" s="30"/>
      <c r="B278" s="102" t="s">
        <v>72</v>
      </c>
      <c r="C278" s="103"/>
      <c r="D278" s="103"/>
      <c r="E278" s="104"/>
      <c r="F278" s="33"/>
      <c r="G278" s="34"/>
      <c r="H278" s="30"/>
      <c r="I278" s="30"/>
      <c r="J278" s="5"/>
    </row>
    <row r="279" customFormat="false" ht="15.75" hidden="false" customHeight="false" outlineLevel="0" collapsed="false">
      <c r="A279" s="30"/>
      <c r="B279" s="106" t="s">
        <v>99</v>
      </c>
      <c r="C279" s="107"/>
      <c r="D279" s="107"/>
      <c r="E279" s="107"/>
      <c r="F279" s="33"/>
      <c r="G279" s="34"/>
      <c r="H279" s="30"/>
      <c r="I279" s="30"/>
      <c r="J279" s="5"/>
    </row>
    <row r="280" customFormat="false" ht="15.75" hidden="false" customHeight="false" outlineLevel="0" collapsed="false">
      <c r="A280" s="30"/>
      <c r="B280" s="106" t="s">
        <v>100</v>
      </c>
      <c r="C280" s="107"/>
      <c r="D280" s="107"/>
      <c r="E280" s="107"/>
      <c r="F280" s="33"/>
      <c r="G280" s="34"/>
      <c r="H280" s="30"/>
      <c r="I280" s="30"/>
      <c r="J280" s="5"/>
    </row>
    <row r="281" customFormat="false" ht="15.75" hidden="false" customHeight="false" outlineLevel="0" collapsed="false">
      <c r="A281" s="30"/>
      <c r="B281" s="106" t="s">
        <v>101</v>
      </c>
      <c r="C281" s="33"/>
      <c r="D281" s="33"/>
      <c r="E281" s="33"/>
      <c r="F281" s="33"/>
      <c r="G281" s="34"/>
      <c r="H281" s="30"/>
      <c r="I281" s="30"/>
      <c r="J281" s="5"/>
    </row>
    <row r="282" customFormat="false" ht="15.75" hidden="false" customHeight="false" outlineLevel="0" collapsed="false">
      <c r="A282" s="30"/>
      <c r="B282" s="32"/>
      <c r="C282" s="33"/>
      <c r="D282" s="33"/>
      <c r="E282" s="33"/>
      <c r="F282" s="33"/>
      <c r="G282" s="34"/>
      <c r="H282" s="30"/>
      <c r="I282" s="30"/>
      <c r="J282" s="5"/>
    </row>
    <row r="283" customFormat="false" ht="15.75" hidden="false" customHeight="false" outlineLevel="0" collapsed="false">
      <c r="A283" s="30"/>
      <c r="B283" s="109" t="s">
        <v>102</v>
      </c>
      <c r="C283" s="110"/>
      <c r="D283" s="110"/>
      <c r="E283" s="110" t="n">
        <f aca="false">550.76+2.37</f>
        <v>553.13</v>
      </c>
      <c r="F283" s="110" t="s">
        <v>98</v>
      </c>
      <c r="G283" s="34"/>
      <c r="H283" s="30"/>
      <c r="I283" s="30"/>
      <c r="J283" s="5"/>
    </row>
    <row r="284" customFormat="false" ht="15.75" hidden="false" customHeight="false" outlineLevel="0" collapsed="false">
      <c r="A284" s="30"/>
      <c r="B284" s="32"/>
      <c r="C284" s="33"/>
      <c r="D284" s="33"/>
      <c r="E284" s="33"/>
      <c r="F284" s="33"/>
      <c r="G284" s="34"/>
      <c r="H284" s="30"/>
      <c r="I284" s="30"/>
      <c r="J284" s="5"/>
    </row>
    <row r="285" customFormat="false" ht="15.75" hidden="false" customHeight="false" outlineLevel="0" collapsed="false">
      <c r="A285" s="30"/>
      <c r="B285" s="32"/>
      <c r="C285" s="33"/>
      <c r="D285" s="33"/>
      <c r="E285" s="33"/>
      <c r="F285" s="33"/>
      <c r="G285" s="34"/>
      <c r="H285" s="30"/>
      <c r="I285" s="30"/>
      <c r="J285" s="5"/>
    </row>
    <row r="286" customFormat="false" ht="15.75" hidden="false" customHeight="false" outlineLevel="0" collapsed="false">
      <c r="A286" s="30"/>
      <c r="B286" s="32"/>
      <c r="C286" s="33"/>
      <c r="D286" s="33"/>
      <c r="E286" s="33"/>
      <c r="F286" s="33"/>
      <c r="G286" s="34"/>
      <c r="H286" s="30"/>
      <c r="I286" s="30"/>
      <c r="J286" s="5"/>
    </row>
    <row r="287" customFormat="false" ht="15.75" hidden="false" customHeight="false" outlineLevel="0" collapsed="false">
      <c r="A287" s="30"/>
      <c r="B287" s="32"/>
      <c r="C287" s="33"/>
      <c r="D287" s="33"/>
      <c r="E287" s="33"/>
      <c r="F287" s="33"/>
      <c r="G287" s="34"/>
      <c r="H287" s="30"/>
      <c r="I287" s="30"/>
      <c r="J287" s="5"/>
    </row>
    <row r="288" customFormat="false" ht="15.75" hidden="false" customHeight="false" outlineLevel="0" collapsed="false">
      <c r="A288" s="30"/>
      <c r="B288" s="32"/>
      <c r="C288" s="33"/>
      <c r="D288" s="33"/>
      <c r="E288" s="33"/>
      <c r="F288" s="33"/>
      <c r="G288" s="34"/>
      <c r="H288" s="30"/>
      <c r="I288" s="30"/>
      <c r="J288" s="5"/>
    </row>
    <row r="289" customFormat="false" ht="15.75" hidden="false" customHeight="false" outlineLevel="0" collapsed="false">
      <c r="A289" s="30"/>
      <c r="B289" s="32"/>
      <c r="C289" s="33"/>
      <c r="D289" s="33"/>
      <c r="E289" s="33"/>
      <c r="F289" s="33"/>
      <c r="G289" s="34"/>
      <c r="H289" s="30"/>
      <c r="I289" s="30"/>
      <c r="J289" s="5"/>
    </row>
    <row r="290" customFormat="false" ht="15.75" hidden="false" customHeight="false" outlineLevel="0" collapsed="false">
      <c r="A290" s="30"/>
      <c r="B290" s="32"/>
      <c r="C290" s="33"/>
      <c r="D290" s="33"/>
      <c r="E290" s="33"/>
      <c r="F290" s="33"/>
      <c r="G290" s="34"/>
      <c r="H290" s="30"/>
      <c r="I290" s="30"/>
      <c r="J290" s="5"/>
    </row>
    <row r="291" customFormat="false" ht="15.75" hidden="false" customHeight="false" outlineLevel="0" collapsed="false">
      <c r="A291" s="30"/>
      <c r="B291" s="32"/>
      <c r="C291" s="33"/>
      <c r="D291" s="33"/>
      <c r="E291" s="33"/>
      <c r="F291" s="33"/>
      <c r="G291" s="34"/>
      <c r="H291" s="30"/>
      <c r="I291" s="30"/>
      <c r="J291" s="5"/>
    </row>
    <row r="292" customFormat="false" ht="15.75" hidden="false" customHeight="false" outlineLevel="0" collapsed="false">
      <c r="A292" s="30"/>
      <c r="B292" s="32"/>
      <c r="C292" s="33"/>
      <c r="D292" s="33"/>
      <c r="E292" s="33"/>
      <c r="F292" s="33"/>
      <c r="G292" s="34"/>
      <c r="H292" s="30"/>
      <c r="I292" s="30"/>
      <c r="J292" s="5"/>
    </row>
    <row r="293" customFormat="false" ht="15.75" hidden="false" customHeight="false" outlineLevel="0" collapsed="false">
      <c r="A293" s="30"/>
      <c r="B293" s="32"/>
      <c r="C293" s="33"/>
      <c r="D293" s="33"/>
      <c r="E293" s="33"/>
      <c r="F293" s="33"/>
      <c r="G293" s="34"/>
      <c r="H293" s="30"/>
      <c r="I293" s="30"/>
      <c r="J293" s="5"/>
    </row>
    <row r="294" customFormat="false" ht="15.75" hidden="false" customHeight="false" outlineLevel="0" collapsed="false">
      <c r="A294" s="30"/>
      <c r="B294" s="32"/>
      <c r="C294" s="33"/>
      <c r="D294" s="33"/>
      <c r="E294" s="33"/>
      <c r="F294" s="33"/>
      <c r="G294" s="34"/>
      <c r="H294" s="30"/>
      <c r="I294" s="30"/>
      <c r="J294" s="5"/>
    </row>
    <row r="295" customFormat="false" ht="15.75" hidden="false" customHeight="false" outlineLevel="0" collapsed="false">
      <c r="A295" s="30"/>
      <c r="B295" s="32"/>
      <c r="C295" s="33"/>
      <c r="D295" s="33"/>
      <c r="E295" s="33"/>
      <c r="F295" s="33"/>
      <c r="G295" s="34"/>
      <c r="H295" s="30"/>
      <c r="I295" s="30"/>
      <c r="J295" s="5"/>
    </row>
    <row r="296" customFormat="false" ht="15.75" hidden="false" customHeight="false" outlineLevel="0" collapsed="false">
      <c r="A296" s="30"/>
      <c r="B296" s="32"/>
      <c r="C296" s="33"/>
      <c r="D296" s="33"/>
      <c r="E296" s="33"/>
      <c r="F296" s="33"/>
      <c r="G296" s="34"/>
      <c r="H296" s="30"/>
      <c r="I296" s="30"/>
      <c r="J296" s="5"/>
    </row>
    <row r="297" customFormat="false" ht="15.75" hidden="false" customHeight="false" outlineLevel="0" collapsed="false">
      <c r="A297" s="30"/>
      <c r="B297" s="32"/>
      <c r="C297" s="33"/>
      <c r="D297" s="33"/>
      <c r="E297" s="33"/>
      <c r="F297" s="33"/>
      <c r="G297" s="34"/>
      <c r="H297" s="30"/>
      <c r="I297" s="30"/>
      <c r="J297" s="5"/>
    </row>
    <row r="298" customFormat="false" ht="15.75" hidden="false" customHeight="false" outlineLevel="0" collapsed="false">
      <c r="A298" s="30"/>
      <c r="B298" s="32"/>
      <c r="C298" s="33"/>
      <c r="D298" s="33"/>
      <c r="E298" s="33"/>
      <c r="F298" s="33"/>
      <c r="G298" s="34"/>
      <c r="H298" s="30"/>
      <c r="I298" s="30"/>
      <c r="J298" s="5"/>
    </row>
    <row r="299" customFormat="false" ht="15.75" hidden="false" customHeight="false" outlineLevel="0" collapsed="false">
      <c r="A299" s="30"/>
      <c r="B299" s="32"/>
      <c r="C299" s="33"/>
      <c r="D299" s="33"/>
      <c r="E299" s="33"/>
      <c r="F299" s="33"/>
      <c r="G299" s="34"/>
      <c r="H299" s="30"/>
      <c r="I299" s="30"/>
      <c r="J299" s="5"/>
    </row>
    <row r="300" customFormat="false" ht="15.75" hidden="false" customHeight="false" outlineLevel="0" collapsed="false">
      <c r="A300" s="30"/>
      <c r="B300" s="32"/>
      <c r="C300" s="33"/>
      <c r="D300" s="33"/>
      <c r="E300" s="33"/>
      <c r="F300" s="33"/>
      <c r="G300" s="34"/>
      <c r="H300" s="30"/>
      <c r="I300" s="30"/>
      <c r="J300" s="5"/>
    </row>
    <row r="301" customFormat="false" ht="15.75" hidden="false" customHeight="false" outlineLevel="0" collapsed="false">
      <c r="A301" s="30"/>
      <c r="B301" s="32"/>
      <c r="C301" s="33"/>
      <c r="D301" s="33"/>
      <c r="E301" s="33"/>
      <c r="F301" s="33"/>
      <c r="G301" s="34"/>
      <c r="H301" s="30"/>
      <c r="I301" s="30"/>
      <c r="J301" s="5"/>
    </row>
    <row r="302" customFormat="false" ht="15.75" hidden="false" customHeight="false" outlineLevel="0" collapsed="false">
      <c r="A302" s="30"/>
      <c r="B302" s="32"/>
      <c r="C302" s="33"/>
      <c r="D302" s="33"/>
      <c r="E302" s="33"/>
      <c r="F302" s="33"/>
      <c r="G302" s="34"/>
      <c r="H302" s="30"/>
      <c r="I302" s="30"/>
      <c r="J302" s="5"/>
    </row>
    <row r="303" customFormat="false" ht="15.75" hidden="false" customHeight="false" outlineLevel="0" collapsed="false">
      <c r="A303" s="30"/>
      <c r="B303" s="32"/>
      <c r="C303" s="33"/>
      <c r="D303" s="33"/>
      <c r="E303" s="33"/>
      <c r="F303" s="33"/>
      <c r="G303" s="34"/>
      <c r="H303" s="30"/>
      <c r="I303" s="30"/>
      <c r="J303" s="5"/>
    </row>
    <row r="304" customFormat="false" ht="15.75" hidden="false" customHeight="false" outlineLevel="0" collapsed="false">
      <c r="A304" s="30"/>
      <c r="B304" s="32"/>
      <c r="C304" s="33"/>
      <c r="D304" s="33"/>
      <c r="E304" s="33"/>
      <c r="F304" s="33"/>
      <c r="G304" s="34"/>
      <c r="H304" s="30"/>
      <c r="I304" s="30"/>
      <c r="J304" s="5"/>
    </row>
    <row r="305" customFormat="false" ht="15.75" hidden="false" customHeight="false" outlineLevel="0" collapsed="false">
      <c r="A305" s="30"/>
      <c r="B305" s="32"/>
      <c r="C305" s="33"/>
      <c r="D305" s="33"/>
      <c r="E305" s="33"/>
      <c r="F305" s="33"/>
      <c r="G305" s="34"/>
      <c r="H305" s="30"/>
      <c r="I305" s="30"/>
      <c r="J305" s="5"/>
    </row>
    <row r="306" customFormat="false" ht="15.75" hidden="false" customHeight="false" outlineLevel="0" collapsed="false">
      <c r="A306" s="30"/>
      <c r="B306" s="32"/>
      <c r="C306" s="33"/>
      <c r="D306" s="33"/>
      <c r="E306" s="33"/>
      <c r="F306" s="33"/>
      <c r="G306" s="34"/>
      <c r="H306" s="30"/>
      <c r="I306" s="30"/>
      <c r="J306" s="5"/>
    </row>
    <row r="307" customFormat="false" ht="15.75" hidden="false" customHeight="false" outlineLevel="0" collapsed="false">
      <c r="A307" s="30"/>
      <c r="B307" s="32"/>
      <c r="C307" s="33"/>
      <c r="D307" s="33"/>
      <c r="E307" s="33"/>
      <c r="F307" s="33"/>
      <c r="G307" s="34"/>
      <c r="H307" s="30"/>
      <c r="I307" s="30"/>
      <c r="J307" s="5"/>
    </row>
    <row r="308" customFormat="false" ht="15.75" hidden="false" customHeight="false" outlineLevel="0" collapsed="false">
      <c r="A308" s="30"/>
      <c r="B308" s="32"/>
      <c r="C308" s="33"/>
      <c r="D308" s="33"/>
      <c r="E308" s="33"/>
      <c r="F308" s="33"/>
      <c r="G308" s="34"/>
      <c r="H308" s="30"/>
      <c r="I308" s="30"/>
      <c r="J308" s="5"/>
    </row>
    <row r="309" customFormat="false" ht="15.75" hidden="false" customHeight="false" outlineLevel="0" collapsed="false">
      <c r="A309" s="30"/>
      <c r="B309" s="32"/>
      <c r="C309" s="33"/>
      <c r="D309" s="33"/>
      <c r="E309" s="33"/>
      <c r="F309" s="33"/>
      <c r="G309" s="34"/>
      <c r="H309" s="30"/>
      <c r="I309" s="30"/>
      <c r="J309" s="5"/>
    </row>
    <row r="310" customFormat="false" ht="15.75" hidden="false" customHeight="false" outlineLevel="0" collapsed="false">
      <c r="A310" s="30"/>
      <c r="B310" s="32"/>
      <c r="C310" s="33"/>
      <c r="D310" s="33"/>
      <c r="E310" s="33"/>
      <c r="F310" s="33"/>
      <c r="G310" s="34"/>
      <c r="H310" s="30"/>
      <c r="I310" s="30"/>
      <c r="J310" s="5"/>
    </row>
    <row r="311" customFormat="false" ht="15.75" hidden="false" customHeight="false" outlineLevel="0" collapsed="false">
      <c r="A311" s="30"/>
      <c r="B311" s="32"/>
      <c r="C311" s="33"/>
      <c r="D311" s="33"/>
      <c r="E311" s="33"/>
      <c r="F311" s="33"/>
      <c r="G311" s="34"/>
      <c r="H311" s="30"/>
      <c r="I311" s="30"/>
      <c r="J311" s="5"/>
    </row>
    <row r="312" customFormat="false" ht="15.75" hidden="false" customHeight="false" outlineLevel="0" collapsed="false">
      <c r="A312" s="30"/>
      <c r="B312" s="32"/>
      <c r="C312" s="33"/>
      <c r="D312" s="33"/>
      <c r="E312" s="33"/>
      <c r="F312" s="33"/>
      <c r="G312" s="34"/>
      <c r="H312" s="30"/>
      <c r="I312" s="30"/>
      <c r="J312" s="5"/>
    </row>
    <row r="313" customFormat="false" ht="15.75" hidden="false" customHeight="false" outlineLevel="0" collapsed="false">
      <c r="A313" s="30"/>
      <c r="B313" s="32"/>
      <c r="C313" s="33"/>
      <c r="D313" s="33"/>
      <c r="E313" s="33"/>
      <c r="F313" s="33"/>
      <c r="G313" s="34"/>
      <c r="H313" s="30"/>
      <c r="I313" s="30"/>
      <c r="J313" s="5"/>
    </row>
    <row r="314" customFormat="false" ht="15.75" hidden="false" customHeight="false" outlineLevel="0" collapsed="false">
      <c r="A314" s="30"/>
      <c r="B314" s="32"/>
      <c r="C314" s="33"/>
      <c r="D314" s="33"/>
      <c r="E314" s="33"/>
      <c r="F314" s="33"/>
      <c r="G314" s="34"/>
      <c r="H314" s="30"/>
      <c r="I314" s="30"/>
      <c r="J314" s="5"/>
    </row>
    <row r="315" customFormat="false" ht="15.75" hidden="false" customHeight="false" outlineLevel="0" collapsed="false">
      <c r="A315" s="30"/>
      <c r="B315" s="32"/>
      <c r="C315" s="33"/>
      <c r="D315" s="33"/>
      <c r="E315" s="33"/>
      <c r="F315" s="33"/>
      <c r="G315" s="34"/>
      <c r="H315" s="30"/>
      <c r="I315" s="30"/>
      <c r="J315" s="5"/>
    </row>
    <row r="316" customFormat="false" ht="22.5" hidden="false" customHeight="true" outlineLevel="0" collapsed="false">
      <c r="A316" s="18" t="s">
        <v>103</v>
      </c>
      <c r="B316" s="118" t="s">
        <v>104</v>
      </c>
      <c r="C316" s="118"/>
      <c r="D316" s="118"/>
      <c r="E316" s="118"/>
      <c r="F316" s="118"/>
      <c r="G316" s="118"/>
      <c r="H316" s="119"/>
      <c r="I316" s="119"/>
      <c r="J316" s="5"/>
    </row>
    <row r="317" customFormat="false" ht="15.75" hidden="false" customHeight="true" outlineLevel="0" collapsed="false">
      <c r="A317" s="16"/>
      <c r="B317" s="114"/>
      <c r="C317" s="111"/>
      <c r="D317" s="111"/>
      <c r="E317" s="111"/>
      <c r="F317" s="111"/>
      <c r="G317" s="111"/>
      <c r="H317" s="30"/>
      <c r="I317" s="120"/>
      <c r="J317" s="5"/>
    </row>
    <row r="318" customFormat="false" ht="33" hidden="false" customHeight="true" outlineLevel="0" collapsed="false">
      <c r="A318" s="18" t="s">
        <v>105</v>
      </c>
      <c r="B318" s="19" t="s">
        <v>106</v>
      </c>
      <c r="C318" s="19"/>
      <c r="D318" s="19"/>
      <c r="E318" s="19"/>
      <c r="F318" s="19"/>
      <c r="G318" s="19"/>
      <c r="H318" s="20" t="s">
        <v>30</v>
      </c>
      <c r="I318" s="21" t="n">
        <f aca="false">SUM(E365)</f>
        <v>107.8022</v>
      </c>
      <c r="J318" s="5"/>
    </row>
    <row r="319" customFormat="false" ht="15.75" hidden="false" customHeight="true" outlineLevel="0" collapsed="false">
      <c r="A319" s="16"/>
      <c r="B319" s="114"/>
      <c r="C319" s="111"/>
      <c r="D319" s="111"/>
      <c r="E319" s="111"/>
      <c r="F319" s="111"/>
      <c r="G319" s="111"/>
      <c r="H319" s="30"/>
      <c r="I319" s="120"/>
      <c r="J319" s="5"/>
    </row>
    <row r="320" customFormat="false" ht="15.75" hidden="false" customHeight="true" outlineLevel="0" collapsed="false">
      <c r="A320" s="16"/>
      <c r="B320" s="102" t="s">
        <v>72</v>
      </c>
      <c r="C320" s="103"/>
      <c r="D320" s="103"/>
      <c r="E320" s="104"/>
      <c r="F320" s="111"/>
      <c r="G320" s="111"/>
      <c r="H320" s="30"/>
      <c r="I320" s="120"/>
      <c r="J320" s="5"/>
    </row>
    <row r="321" customFormat="false" ht="15.75" hidden="false" customHeight="true" outlineLevel="0" collapsed="false">
      <c r="A321" s="16"/>
      <c r="B321" s="106" t="s">
        <v>107</v>
      </c>
      <c r="C321" s="107"/>
      <c r="D321" s="107"/>
      <c r="E321" s="107"/>
      <c r="F321" s="111"/>
      <c r="G321" s="111"/>
      <c r="H321" s="30"/>
      <c r="I321" s="120"/>
      <c r="J321" s="5"/>
    </row>
    <row r="322" customFormat="false" ht="15.75" hidden="false" customHeight="true" outlineLevel="0" collapsed="false">
      <c r="A322" s="16"/>
      <c r="B322" s="79" t="n">
        <v>17.1</v>
      </c>
      <c r="C322" s="107" t="n">
        <v>1.2</v>
      </c>
      <c r="D322" s="107" t="n">
        <v>1.16</v>
      </c>
      <c r="E322" s="107" t="s">
        <v>37</v>
      </c>
      <c r="F322" s="112" t="n">
        <f aca="false">B322*C322*D322</f>
        <v>23.8032</v>
      </c>
      <c r="G322" s="113" t="s">
        <v>30</v>
      </c>
      <c r="H322" s="30"/>
      <c r="I322" s="120"/>
      <c r="J322" s="5"/>
    </row>
    <row r="323" customFormat="false" ht="15.75" hidden="false" customHeight="true" outlineLevel="0" collapsed="false">
      <c r="A323" s="16"/>
      <c r="B323" s="114"/>
      <c r="C323" s="111"/>
      <c r="D323" s="111"/>
      <c r="E323" s="111"/>
      <c r="F323" s="111"/>
      <c r="G323" s="111"/>
      <c r="H323" s="30"/>
      <c r="I323" s="120"/>
      <c r="J323" s="5"/>
    </row>
    <row r="324" customFormat="false" ht="15.75" hidden="false" customHeight="true" outlineLevel="0" collapsed="false">
      <c r="A324" s="16"/>
      <c r="B324" s="106" t="s">
        <v>108</v>
      </c>
      <c r="C324" s="107"/>
      <c r="D324" s="107"/>
      <c r="E324" s="107" t="n">
        <f aca="false">F322</f>
        <v>23.8032</v>
      </c>
      <c r="F324" s="107" t="s">
        <v>30</v>
      </c>
      <c r="G324" s="111"/>
      <c r="H324" s="30"/>
      <c r="I324" s="120"/>
      <c r="J324" s="5"/>
    </row>
    <row r="325" customFormat="false" ht="15.75" hidden="false" customHeight="true" outlineLevel="0" collapsed="false">
      <c r="A325" s="16"/>
      <c r="B325" s="114"/>
      <c r="C325" s="111"/>
      <c r="D325" s="111"/>
      <c r="E325" s="111"/>
      <c r="F325" s="111"/>
      <c r="G325" s="111"/>
      <c r="H325" s="30"/>
      <c r="I325" s="120"/>
      <c r="J325" s="5"/>
    </row>
    <row r="326" customFormat="false" ht="15.75" hidden="false" customHeight="true" outlineLevel="0" collapsed="false">
      <c r="A326" s="16"/>
      <c r="B326" s="37" t="s">
        <v>75</v>
      </c>
      <c r="C326" s="111"/>
      <c r="D326" s="111"/>
      <c r="E326" s="111"/>
      <c r="F326" s="111"/>
      <c r="G326" s="111"/>
      <c r="H326" s="30"/>
      <c r="I326" s="120"/>
      <c r="J326" s="5"/>
    </row>
    <row r="327" customFormat="false" ht="15.75" hidden="false" customHeight="true" outlineLevel="0" collapsed="false">
      <c r="A327" s="16"/>
      <c r="B327" s="106" t="s">
        <v>107</v>
      </c>
      <c r="C327" s="107"/>
      <c r="D327" s="107"/>
      <c r="E327" s="107"/>
      <c r="F327" s="111"/>
      <c r="G327" s="111"/>
      <c r="H327" s="30"/>
      <c r="I327" s="120"/>
      <c r="J327" s="5"/>
    </row>
    <row r="328" customFormat="false" ht="15.75" hidden="false" customHeight="true" outlineLevel="0" collapsed="false">
      <c r="A328" s="16"/>
      <c r="B328" s="79" t="n">
        <v>3.6</v>
      </c>
      <c r="C328" s="107" t="n">
        <v>1.6</v>
      </c>
      <c r="D328" s="107" t="n">
        <v>4.1</v>
      </c>
      <c r="E328" s="107" t="s">
        <v>37</v>
      </c>
      <c r="F328" s="112" t="n">
        <f aca="false">B328*C328*D328</f>
        <v>23.616</v>
      </c>
      <c r="G328" s="113" t="s">
        <v>30</v>
      </c>
      <c r="H328" s="30"/>
      <c r="I328" s="120"/>
      <c r="J328" s="5"/>
    </row>
    <row r="329" customFormat="false" ht="15.75" hidden="false" customHeight="true" outlineLevel="0" collapsed="false">
      <c r="A329" s="16"/>
      <c r="B329" s="114"/>
      <c r="C329" s="111"/>
      <c r="D329" s="111"/>
      <c r="E329" s="111"/>
      <c r="F329" s="111"/>
      <c r="G329" s="111"/>
      <c r="H329" s="30"/>
      <c r="I329" s="120"/>
      <c r="J329" s="5"/>
    </row>
    <row r="330" customFormat="false" ht="15.75" hidden="false" customHeight="true" outlineLevel="0" collapsed="false">
      <c r="A330" s="16"/>
      <c r="B330" s="106" t="s">
        <v>108</v>
      </c>
      <c r="C330" s="107"/>
      <c r="D330" s="107"/>
      <c r="E330" s="107" t="n">
        <f aca="false">F328</f>
        <v>23.616</v>
      </c>
      <c r="F330" s="107" t="s">
        <v>30</v>
      </c>
      <c r="G330" s="113"/>
      <c r="H330" s="30"/>
      <c r="I330" s="120"/>
      <c r="J330" s="5"/>
    </row>
    <row r="331" customFormat="false" ht="15.75" hidden="false" customHeight="true" outlineLevel="0" collapsed="false">
      <c r="A331" s="16"/>
      <c r="B331" s="114"/>
      <c r="C331" s="111"/>
      <c r="D331" s="111"/>
      <c r="E331" s="111"/>
      <c r="F331" s="111"/>
      <c r="G331" s="111"/>
      <c r="H331" s="30"/>
      <c r="I331" s="120"/>
      <c r="J331" s="5"/>
    </row>
    <row r="332" customFormat="false" ht="15.75" hidden="false" customHeight="true" outlineLevel="0" collapsed="false">
      <c r="A332" s="16"/>
      <c r="B332" s="50" t="s">
        <v>82</v>
      </c>
      <c r="C332" s="33"/>
      <c r="D332" s="33"/>
      <c r="E332" s="33"/>
      <c r="F332" s="33"/>
      <c r="G332" s="34"/>
      <c r="H332" s="30"/>
      <c r="I332" s="120"/>
      <c r="J332" s="5"/>
    </row>
    <row r="333" customFormat="false" ht="15.75" hidden="false" customHeight="true" outlineLevel="0" collapsed="false">
      <c r="A333" s="16"/>
      <c r="B333" s="44" t="s">
        <v>83</v>
      </c>
      <c r="C333" s="33"/>
      <c r="D333" s="33"/>
      <c r="E333" s="33"/>
      <c r="F333" s="33"/>
      <c r="G333" s="34"/>
      <c r="H333" s="30"/>
      <c r="I333" s="120"/>
      <c r="J333" s="5"/>
    </row>
    <row r="334" customFormat="false" ht="15.75" hidden="false" customHeight="true" outlineLevel="0" collapsed="false">
      <c r="A334" s="16"/>
      <c r="B334" s="44" t="s">
        <v>84</v>
      </c>
      <c r="C334" s="33"/>
      <c r="D334" s="33"/>
      <c r="E334" s="33"/>
      <c r="F334" s="33"/>
      <c r="G334" s="34"/>
      <c r="H334" s="30"/>
      <c r="I334" s="120"/>
      <c r="J334" s="5"/>
    </row>
    <row r="335" customFormat="false" ht="15.75" hidden="false" customHeight="true" outlineLevel="0" collapsed="false">
      <c r="A335" s="16"/>
      <c r="B335" s="116" t="n">
        <v>33</v>
      </c>
      <c r="C335" s="33" t="s">
        <v>85</v>
      </c>
      <c r="D335" s="33"/>
      <c r="E335" s="33"/>
      <c r="F335" s="33"/>
      <c r="G335" s="34"/>
      <c r="H335" s="30"/>
      <c r="I335" s="120"/>
      <c r="J335" s="5"/>
    </row>
    <row r="336" customFormat="false" ht="15.75" hidden="false" customHeight="true" outlineLevel="0" collapsed="false">
      <c r="A336" s="16"/>
      <c r="B336" s="32"/>
      <c r="C336" s="33"/>
      <c r="D336" s="33"/>
      <c r="E336" s="33"/>
      <c r="F336" s="33"/>
      <c r="G336" s="34"/>
      <c r="H336" s="30"/>
      <c r="I336" s="120"/>
      <c r="J336" s="5"/>
    </row>
    <row r="337" customFormat="false" ht="15.75" hidden="false" customHeight="true" outlineLevel="0" collapsed="false">
      <c r="A337" s="16"/>
      <c r="B337" s="44" t="s">
        <v>86</v>
      </c>
      <c r="C337" s="33"/>
      <c r="D337" s="33"/>
      <c r="E337" s="33"/>
      <c r="F337" s="33"/>
      <c r="G337" s="34"/>
      <c r="H337" s="30"/>
      <c r="I337" s="120"/>
      <c r="J337" s="5"/>
    </row>
    <row r="338" customFormat="false" ht="15.75" hidden="false" customHeight="true" outlineLevel="0" collapsed="false">
      <c r="A338" s="16"/>
      <c r="B338" s="44" t="s">
        <v>84</v>
      </c>
      <c r="C338" s="33"/>
      <c r="D338" s="33"/>
      <c r="E338" s="33"/>
      <c r="F338" s="33"/>
      <c r="G338" s="34"/>
      <c r="H338" s="30"/>
      <c r="I338" s="120"/>
      <c r="J338" s="5"/>
    </row>
    <row r="339" customFormat="false" ht="15.75" hidden="false" customHeight="true" outlineLevel="0" collapsed="false">
      <c r="A339" s="16"/>
      <c r="B339" s="116" t="n">
        <v>22</v>
      </c>
      <c r="C339" s="33" t="s">
        <v>85</v>
      </c>
      <c r="D339" s="33"/>
      <c r="E339" s="33"/>
      <c r="F339" s="33"/>
      <c r="G339" s="34"/>
      <c r="H339" s="30"/>
      <c r="I339" s="120"/>
      <c r="J339" s="5"/>
    </row>
    <row r="340" customFormat="false" ht="15.75" hidden="false" customHeight="true" outlineLevel="0" collapsed="false">
      <c r="A340" s="16"/>
      <c r="B340" s="32"/>
      <c r="C340" s="33"/>
      <c r="D340" s="33"/>
      <c r="E340" s="33"/>
      <c r="F340" s="33"/>
      <c r="G340" s="34"/>
      <c r="H340" s="30"/>
      <c r="I340" s="120"/>
      <c r="J340" s="5"/>
    </row>
    <row r="341" customFormat="false" ht="15.75" hidden="false" customHeight="true" outlineLevel="0" collapsed="false">
      <c r="A341" s="16"/>
      <c r="B341" s="44" t="s">
        <v>87</v>
      </c>
      <c r="C341" s="33"/>
      <c r="D341" s="33"/>
      <c r="E341" s="33"/>
      <c r="F341" s="33"/>
      <c r="G341" s="34"/>
      <c r="H341" s="30"/>
      <c r="I341" s="120"/>
      <c r="J341" s="5"/>
    </row>
    <row r="342" customFormat="false" ht="15.75" hidden="false" customHeight="true" outlineLevel="0" collapsed="false">
      <c r="A342" s="16"/>
      <c r="B342" s="44" t="s">
        <v>84</v>
      </c>
      <c r="C342" s="33"/>
      <c r="D342" s="33"/>
      <c r="E342" s="33"/>
      <c r="F342" s="33"/>
      <c r="G342" s="34"/>
      <c r="H342" s="30"/>
      <c r="I342" s="120"/>
      <c r="J342" s="5"/>
    </row>
    <row r="343" customFormat="false" ht="15.75" hidden="false" customHeight="true" outlineLevel="0" collapsed="false">
      <c r="A343" s="16"/>
      <c r="B343" s="116" t="n">
        <v>24</v>
      </c>
      <c r="C343" s="33" t="s">
        <v>85</v>
      </c>
      <c r="D343" s="33"/>
      <c r="E343" s="33"/>
      <c r="F343" s="33"/>
      <c r="G343" s="34"/>
      <c r="H343" s="30"/>
      <c r="I343" s="120"/>
      <c r="J343" s="5"/>
    </row>
    <row r="344" customFormat="false" ht="15.75" hidden="false" customHeight="true" outlineLevel="0" collapsed="false">
      <c r="A344" s="16"/>
      <c r="B344" s="32"/>
      <c r="C344" s="33"/>
      <c r="D344" s="33"/>
      <c r="E344" s="33"/>
      <c r="F344" s="33"/>
      <c r="G344" s="34"/>
      <c r="H344" s="30"/>
      <c r="I344" s="120"/>
      <c r="J344" s="5"/>
    </row>
    <row r="345" customFormat="false" ht="15.75" hidden="false" customHeight="true" outlineLevel="0" collapsed="false">
      <c r="A345" s="16"/>
      <c r="B345" s="106" t="s">
        <v>109</v>
      </c>
      <c r="C345" s="107"/>
      <c r="D345" s="107"/>
      <c r="E345" s="107"/>
      <c r="F345" s="107"/>
      <c r="G345" s="34"/>
      <c r="H345" s="30"/>
      <c r="I345" s="120"/>
      <c r="J345" s="5"/>
    </row>
    <row r="346" customFormat="false" ht="15.75" hidden="false" customHeight="true" outlineLevel="0" collapsed="false">
      <c r="A346" s="16"/>
      <c r="B346" s="79" t="n">
        <f aca="false">B335+B339+B343</f>
        <v>79</v>
      </c>
      <c r="C346" s="117" t="n">
        <v>0.503</v>
      </c>
      <c r="D346" s="107" t="s">
        <v>37</v>
      </c>
      <c r="E346" s="107" t="n">
        <f aca="false">B346*C346</f>
        <v>39.737</v>
      </c>
      <c r="F346" s="107"/>
      <c r="G346" s="34"/>
      <c r="H346" s="30"/>
      <c r="I346" s="120"/>
      <c r="J346" s="5"/>
    </row>
    <row r="347" customFormat="false" ht="15.75" hidden="false" customHeight="true" outlineLevel="0" collapsed="false">
      <c r="A347" s="16"/>
      <c r="B347" s="32"/>
      <c r="C347" s="33"/>
      <c r="D347" s="33"/>
      <c r="E347" s="33"/>
      <c r="F347" s="33"/>
      <c r="G347" s="34"/>
      <c r="H347" s="30"/>
      <c r="I347" s="120"/>
      <c r="J347" s="5"/>
    </row>
    <row r="348" customFormat="false" ht="15.75" hidden="false" customHeight="true" outlineLevel="0" collapsed="false">
      <c r="A348" s="16"/>
      <c r="B348" s="106" t="s">
        <v>110</v>
      </c>
      <c r="C348" s="107"/>
      <c r="D348" s="107"/>
      <c r="E348" s="107" t="n">
        <f aca="false">E346</f>
        <v>39.737</v>
      </c>
      <c r="F348" s="107" t="s">
        <v>30</v>
      </c>
      <c r="G348" s="34"/>
      <c r="H348" s="30"/>
      <c r="I348" s="120"/>
      <c r="J348" s="5"/>
    </row>
    <row r="349" customFormat="false" ht="15.75" hidden="false" customHeight="true" outlineLevel="0" collapsed="false">
      <c r="A349" s="16"/>
      <c r="B349" s="32"/>
      <c r="C349" s="33"/>
      <c r="D349" s="33"/>
      <c r="E349" s="33"/>
      <c r="F349" s="33"/>
      <c r="G349" s="34"/>
      <c r="H349" s="30"/>
      <c r="I349" s="120"/>
      <c r="J349" s="5"/>
    </row>
    <row r="350" customFormat="false" ht="15.75" hidden="false" customHeight="true" outlineLevel="0" collapsed="false">
      <c r="A350" s="16"/>
      <c r="B350" s="50" t="s">
        <v>89</v>
      </c>
      <c r="C350" s="33"/>
      <c r="D350" s="33"/>
      <c r="E350" s="33"/>
      <c r="F350" s="33"/>
      <c r="G350" s="34"/>
      <c r="H350" s="30"/>
      <c r="I350" s="120"/>
      <c r="J350" s="5"/>
    </row>
    <row r="351" customFormat="false" ht="15.75" hidden="false" customHeight="true" outlineLevel="0" collapsed="false">
      <c r="A351" s="16"/>
      <c r="B351" s="32"/>
      <c r="C351" s="33"/>
      <c r="D351" s="33"/>
      <c r="E351" s="33"/>
      <c r="F351" s="33"/>
      <c r="G351" s="34"/>
      <c r="H351" s="30"/>
      <c r="I351" s="120"/>
      <c r="J351" s="5"/>
    </row>
    <row r="352" customFormat="false" ht="15.75" hidden="false" customHeight="true" outlineLevel="0" collapsed="false">
      <c r="A352" s="16"/>
      <c r="B352" s="44" t="s">
        <v>90</v>
      </c>
      <c r="C352" s="33"/>
      <c r="D352" s="33"/>
      <c r="E352" s="33"/>
      <c r="F352" s="33"/>
      <c r="G352" s="34"/>
      <c r="H352" s="30"/>
      <c r="I352" s="120"/>
      <c r="J352" s="5"/>
    </row>
    <row r="353" customFormat="false" ht="15.75" hidden="false" customHeight="true" outlineLevel="0" collapsed="false">
      <c r="A353" s="16"/>
      <c r="B353" s="44" t="s">
        <v>84</v>
      </c>
      <c r="C353" s="33"/>
      <c r="D353" s="33"/>
      <c r="E353" s="33"/>
      <c r="F353" s="33"/>
      <c r="G353" s="34"/>
      <c r="H353" s="30"/>
      <c r="I353" s="120"/>
      <c r="J353" s="5"/>
    </row>
    <row r="354" customFormat="false" ht="15.75" hidden="false" customHeight="true" outlineLevel="0" collapsed="false">
      <c r="A354" s="16"/>
      <c r="B354" s="116" t="n">
        <v>31</v>
      </c>
      <c r="C354" s="33" t="s">
        <v>85</v>
      </c>
      <c r="D354" s="33"/>
      <c r="E354" s="33"/>
      <c r="F354" s="33"/>
      <c r="G354" s="34"/>
      <c r="H354" s="30"/>
      <c r="I354" s="120"/>
      <c r="J354" s="5"/>
    </row>
    <row r="355" customFormat="false" ht="15.75" hidden="false" customHeight="true" outlineLevel="0" collapsed="false">
      <c r="A355" s="16"/>
      <c r="B355" s="32"/>
      <c r="C355" s="33"/>
      <c r="D355" s="33"/>
      <c r="E355" s="33"/>
      <c r="F355" s="33"/>
      <c r="G355" s="34"/>
      <c r="H355" s="30"/>
      <c r="I355" s="120"/>
      <c r="J355" s="5"/>
    </row>
    <row r="356" customFormat="false" ht="15.75" hidden="false" customHeight="true" outlineLevel="0" collapsed="false">
      <c r="A356" s="16"/>
      <c r="B356" s="106" t="s">
        <v>109</v>
      </c>
      <c r="C356" s="107"/>
      <c r="D356" s="107"/>
      <c r="E356" s="107"/>
      <c r="F356" s="107"/>
      <c r="G356" s="34"/>
      <c r="H356" s="30"/>
      <c r="I356" s="120"/>
      <c r="J356" s="5"/>
    </row>
    <row r="357" customFormat="false" ht="15.75" hidden="false" customHeight="true" outlineLevel="0" collapsed="false">
      <c r="A357" s="16"/>
      <c r="B357" s="79" t="n">
        <f aca="false">SUM(B354)</f>
        <v>31</v>
      </c>
      <c r="C357" s="117" t="n">
        <v>0.666</v>
      </c>
      <c r="D357" s="107" t="s">
        <v>37</v>
      </c>
      <c r="E357" s="107" t="n">
        <f aca="false">B357*C357</f>
        <v>20.646</v>
      </c>
      <c r="F357" s="107"/>
      <c r="G357" s="34"/>
      <c r="H357" s="30"/>
      <c r="I357" s="120"/>
      <c r="J357" s="5"/>
    </row>
    <row r="358" customFormat="false" ht="15.75" hidden="false" customHeight="true" outlineLevel="0" collapsed="false">
      <c r="A358" s="16"/>
      <c r="B358" s="32"/>
      <c r="C358" s="33"/>
      <c r="D358" s="33"/>
      <c r="E358" s="33"/>
      <c r="F358" s="33"/>
      <c r="G358" s="34"/>
      <c r="H358" s="30"/>
      <c r="I358" s="120"/>
      <c r="J358" s="5"/>
    </row>
    <row r="359" customFormat="false" ht="15.75" hidden="false" customHeight="true" outlineLevel="0" collapsed="false">
      <c r="A359" s="16"/>
      <c r="B359" s="106" t="s">
        <v>111</v>
      </c>
      <c r="C359" s="107"/>
      <c r="D359" s="107"/>
      <c r="E359" s="107" t="n">
        <f aca="false">E357</f>
        <v>20.646</v>
      </c>
      <c r="F359" s="107" t="s">
        <v>30</v>
      </c>
      <c r="G359" s="34"/>
      <c r="H359" s="30"/>
      <c r="I359" s="120"/>
      <c r="J359" s="5"/>
    </row>
    <row r="360" customFormat="false" ht="15.75" hidden="false" customHeight="true" outlineLevel="0" collapsed="false">
      <c r="A360" s="16"/>
      <c r="B360" s="114"/>
      <c r="C360" s="111"/>
      <c r="D360" s="111"/>
      <c r="E360" s="111"/>
      <c r="F360" s="111"/>
      <c r="G360" s="111"/>
      <c r="H360" s="30"/>
      <c r="I360" s="120"/>
      <c r="J360" s="5"/>
    </row>
    <row r="361" customFormat="false" ht="15.75" hidden="false" customHeight="true" outlineLevel="0" collapsed="false">
      <c r="A361" s="16"/>
      <c r="B361" s="50" t="s">
        <v>112</v>
      </c>
      <c r="C361" s="33"/>
      <c r="D361" s="33"/>
      <c r="E361" s="33"/>
      <c r="F361" s="33"/>
      <c r="G361" s="111"/>
      <c r="H361" s="30"/>
      <c r="I361" s="120"/>
      <c r="J361" s="5"/>
    </row>
    <row r="362" customFormat="false" ht="15.75" hidden="false" customHeight="true" outlineLevel="0" collapsed="false">
      <c r="A362" s="16"/>
      <c r="B362" s="44" t="s">
        <v>113</v>
      </c>
      <c r="C362" s="33"/>
      <c r="D362" s="33"/>
      <c r="E362" s="33"/>
      <c r="F362" s="33"/>
      <c r="G362" s="111"/>
      <c r="H362" s="30"/>
      <c r="I362" s="120"/>
      <c r="J362" s="5"/>
    </row>
    <row r="363" customFormat="false" ht="15.75" hidden="false" customHeight="true" outlineLevel="0" collapsed="false">
      <c r="A363" s="16"/>
      <c r="B363" s="79" t="n">
        <f aca="false">SUM(E324)</f>
        <v>23.8032</v>
      </c>
      <c r="C363" s="121" t="n">
        <f aca="false">SUM(F328)</f>
        <v>23.616</v>
      </c>
      <c r="D363" s="51" t="n">
        <f aca="false">SUM(E348)</f>
        <v>39.737</v>
      </c>
      <c r="E363" s="51" t="n">
        <f aca="false">SUM(E359)</f>
        <v>20.646</v>
      </c>
      <c r="F363" s="51" t="s">
        <v>37</v>
      </c>
      <c r="G363" s="122" t="n">
        <f aca="false">SUM(B363:E363)</f>
        <v>107.8022</v>
      </c>
      <c r="H363" s="30"/>
      <c r="I363" s="120"/>
      <c r="J363" s="5"/>
    </row>
    <row r="364" customFormat="false" ht="15.75" hidden="false" customHeight="true" outlineLevel="0" collapsed="false">
      <c r="A364" s="16"/>
      <c r="B364" s="114"/>
      <c r="C364" s="111"/>
      <c r="D364" s="111"/>
      <c r="E364" s="111"/>
      <c r="F364" s="111"/>
      <c r="G364" s="111"/>
      <c r="H364" s="30"/>
      <c r="I364" s="120"/>
      <c r="J364" s="5"/>
    </row>
    <row r="365" customFormat="false" ht="15.75" hidden="false" customHeight="true" outlineLevel="0" collapsed="false">
      <c r="A365" s="16"/>
      <c r="B365" s="109" t="s">
        <v>114</v>
      </c>
      <c r="C365" s="110"/>
      <c r="D365" s="110"/>
      <c r="E365" s="110" t="n">
        <f aca="false">SUM(G363)</f>
        <v>107.8022</v>
      </c>
      <c r="F365" s="110" t="s">
        <v>30</v>
      </c>
      <c r="G365" s="111"/>
      <c r="H365" s="30"/>
      <c r="I365" s="120"/>
      <c r="J365" s="5"/>
    </row>
    <row r="366" customFormat="false" ht="15.75" hidden="false" customHeight="true" outlineLevel="0" collapsed="false">
      <c r="A366" s="16"/>
      <c r="B366" s="109"/>
      <c r="C366" s="110"/>
      <c r="D366" s="110"/>
      <c r="E366" s="110"/>
      <c r="F366" s="110"/>
      <c r="G366" s="111"/>
      <c r="H366" s="30"/>
      <c r="I366" s="120"/>
      <c r="J366" s="5"/>
    </row>
    <row r="367" customFormat="false" ht="15.75" hidden="false" customHeight="true" outlineLevel="0" collapsed="false">
      <c r="A367" s="16"/>
      <c r="B367" s="109"/>
      <c r="C367" s="110"/>
      <c r="D367" s="110"/>
      <c r="E367" s="110"/>
      <c r="F367" s="110"/>
      <c r="G367" s="111"/>
      <c r="H367" s="30"/>
      <c r="I367" s="120"/>
      <c r="J367" s="5"/>
    </row>
    <row r="368" customFormat="false" ht="15.75" hidden="false" customHeight="true" outlineLevel="0" collapsed="false">
      <c r="A368" s="16"/>
      <c r="B368" s="109"/>
      <c r="C368" s="110"/>
      <c r="D368" s="110"/>
      <c r="E368" s="110"/>
      <c r="F368" s="110"/>
      <c r="G368" s="111"/>
      <c r="H368" s="30"/>
      <c r="I368" s="120"/>
      <c r="J368" s="5"/>
    </row>
    <row r="369" customFormat="false" ht="15.75" hidden="false" customHeight="true" outlineLevel="0" collapsed="false">
      <c r="A369" s="16"/>
      <c r="B369" s="109"/>
      <c r="C369" s="110"/>
      <c r="D369" s="110"/>
      <c r="E369" s="110"/>
      <c r="F369" s="110"/>
      <c r="G369" s="111"/>
      <c r="H369" s="30"/>
      <c r="I369" s="120"/>
      <c r="J369" s="5"/>
    </row>
    <row r="370" customFormat="false" ht="15.75" hidden="false" customHeight="true" outlineLevel="0" collapsed="false">
      <c r="A370" s="16"/>
      <c r="B370" s="109"/>
      <c r="C370" s="110"/>
      <c r="D370" s="110"/>
      <c r="E370" s="110"/>
      <c r="F370" s="110"/>
      <c r="G370" s="111"/>
      <c r="H370" s="30"/>
      <c r="I370" s="120"/>
      <c r="J370" s="5"/>
    </row>
    <row r="371" customFormat="false" ht="15.75" hidden="false" customHeight="true" outlineLevel="0" collapsed="false">
      <c r="A371" s="16"/>
      <c r="B371" s="109"/>
      <c r="C371" s="110"/>
      <c r="D371" s="110"/>
      <c r="E371" s="110"/>
      <c r="F371" s="110"/>
      <c r="G371" s="111"/>
      <c r="H371" s="30"/>
      <c r="I371" s="120"/>
      <c r="J371" s="5"/>
    </row>
    <row r="372" customFormat="false" ht="15.75" hidden="false" customHeight="true" outlineLevel="0" collapsed="false">
      <c r="A372" s="16"/>
      <c r="B372" s="109"/>
      <c r="C372" s="110"/>
      <c r="D372" s="110"/>
      <c r="E372" s="110"/>
      <c r="F372" s="110"/>
      <c r="G372" s="111"/>
      <c r="H372" s="30"/>
      <c r="I372" s="120"/>
      <c r="J372" s="5"/>
    </row>
    <row r="373" customFormat="false" ht="15.75" hidden="false" customHeight="true" outlineLevel="0" collapsed="false">
      <c r="A373" s="16"/>
      <c r="B373" s="109"/>
      <c r="C373" s="110"/>
      <c r="D373" s="110"/>
      <c r="E373" s="110"/>
      <c r="F373" s="110"/>
      <c r="G373" s="111"/>
      <c r="H373" s="30"/>
      <c r="I373" s="120"/>
      <c r="J373" s="5"/>
    </row>
    <row r="374" customFormat="false" ht="15.75" hidden="false" customHeight="true" outlineLevel="0" collapsed="false">
      <c r="A374" s="16"/>
      <c r="B374" s="109"/>
      <c r="C374" s="110"/>
      <c r="D374" s="110"/>
      <c r="E374" s="110"/>
      <c r="F374" s="110"/>
      <c r="G374" s="111"/>
      <c r="H374" s="30"/>
      <c r="I374" s="120"/>
      <c r="J374" s="5"/>
    </row>
    <row r="375" customFormat="false" ht="15.75" hidden="false" customHeight="true" outlineLevel="0" collapsed="false">
      <c r="A375" s="16"/>
      <c r="B375" s="109"/>
      <c r="C375" s="110"/>
      <c r="D375" s="110"/>
      <c r="E375" s="110"/>
      <c r="F375" s="110"/>
      <c r="G375" s="111"/>
      <c r="H375" s="30"/>
      <c r="I375" s="120"/>
      <c r="J375" s="5"/>
    </row>
    <row r="376" customFormat="false" ht="15.75" hidden="false" customHeight="true" outlineLevel="0" collapsed="false">
      <c r="A376" s="16"/>
      <c r="B376" s="109"/>
      <c r="C376" s="110"/>
      <c r="D376" s="110"/>
      <c r="E376" s="110"/>
      <c r="F376" s="110"/>
      <c r="G376" s="111"/>
      <c r="H376" s="30"/>
      <c r="I376" s="120"/>
      <c r="J376" s="5"/>
    </row>
    <row r="377" customFormat="false" ht="15.75" hidden="false" customHeight="true" outlineLevel="0" collapsed="false">
      <c r="A377" s="16"/>
      <c r="B377" s="109"/>
      <c r="C377" s="110"/>
      <c r="D377" s="110"/>
      <c r="E377" s="110"/>
      <c r="F377" s="110"/>
      <c r="G377" s="111"/>
      <c r="H377" s="30"/>
      <c r="I377" s="120"/>
      <c r="J377" s="5"/>
    </row>
    <row r="378" customFormat="false" ht="15.75" hidden="false" customHeight="true" outlineLevel="0" collapsed="false">
      <c r="A378" s="16"/>
      <c r="B378" s="109"/>
      <c r="C378" s="110"/>
      <c r="D378" s="110"/>
      <c r="E378" s="110"/>
      <c r="F378" s="110"/>
      <c r="G378" s="111"/>
      <c r="H378" s="30"/>
      <c r="I378" s="120"/>
      <c r="J378" s="5"/>
    </row>
    <row r="379" customFormat="false" ht="15.75" hidden="false" customHeight="true" outlineLevel="0" collapsed="false">
      <c r="A379" s="16"/>
      <c r="B379" s="109"/>
      <c r="C379" s="110"/>
      <c r="D379" s="110"/>
      <c r="E379" s="110"/>
      <c r="F379" s="110"/>
      <c r="G379" s="111"/>
      <c r="H379" s="30"/>
      <c r="I379" s="120"/>
      <c r="J379" s="5"/>
    </row>
    <row r="380" customFormat="false" ht="15.75" hidden="false" customHeight="true" outlineLevel="0" collapsed="false">
      <c r="A380" s="16"/>
      <c r="B380" s="109"/>
      <c r="C380" s="110"/>
      <c r="D380" s="110"/>
      <c r="E380" s="110"/>
      <c r="F380" s="110"/>
      <c r="G380" s="111"/>
      <c r="H380" s="30"/>
      <c r="I380" s="120"/>
      <c r="J380" s="5"/>
    </row>
    <row r="381" customFormat="false" ht="15.75" hidden="false" customHeight="true" outlineLevel="0" collapsed="false">
      <c r="A381" s="16"/>
      <c r="B381" s="109"/>
      <c r="C381" s="110"/>
      <c r="D381" s="110"/>
      <c r="E381" s="110"/>
      <c r="F381" s="110"/>
      <c r="G381" s="111"/>
      <c r="H381" s="30"/>
      <c r="I381" s="120"/>
      <c r="J381" s="5"/>
    </row>
    <row r="382" customFormat="false" ht="15.75" hidden="false" customHeight="true" outlineLevel="0" collapsed="false">
      <c r="A382" s="16"/>
      <c r="B382" s="109"/>
      <c r="C382" s="110"/>
      <c r="D382" s="110"/>
      <c r="E382" s="110"/>
      <c r="F382" s="110"/>
      <c r="G382" s="111"/>
      <c r="H382" s="30"/>
      <c r="I382" s="120"/>
      <c r="J382" s="5"/>
    </row>
    <row r="383" customFormat="false" ht="15.75" hidden="false" customHeight="true" outlineLevel="0" collapsed="false">
      <c r="A383" s="16"/>
      <c r="B383" s="109"/>
      <c r="C383" s="110"/>
      <c r="D383" s="110"/>
      <c r="E383" s="110"/>
      <c r="F383" s="110"/>
      <c r="G383" s="111"/>
      <c r="H383" s="30"/>
      <c r="I383" s="120"/>
      <c r="J383" s="5"/>
    </row>
    <row r="384" customFormat="false" ht="15.75" hidden="false" customHeight="true" outlineLevel="0" collapsed="false">
      <c r="A384" s="16"/>
      <c r="B384" s="109"/>
      <c r="C384" s="110"/>
      <c r="D384" s="110"/>
      <c r="E384" s="110"/>
      <c r="F384" s="110"/>
      <c r="G384" s="111"/>
      <c r="H384" s="30"/>
      <c r="I384" s="120"/>
      <c r="J384" s="5"/>
    </row>
    <row r="385" customFormat="false" ht="15.75" hidden="false" customHeight="true" outlineLevel="0" collapsed="false">
      <c r="A385" s="16"/>
      <c r="B385" s="109"/>
      <c r="C385" s="110"/>
      <c r="D385" s="110"/>
      <c r="E385" s="110"/>
      <c r="F385" s="110"/>
      <c r="G385" s="111"/>
      <c r="H385" s="30"/>
      <c r="I385" s="120"/>
      <c r="J385" s="5"/>
    </row>
    <row r="386" customFormat="false" ht="15.75" hidden="false" customHeight="true" outlineLevel="0" collapsed="false">
      <c r="A386" s="16"/>
      <c r="B386" s="109"/>
      <c r="C386" s="110"/>
      <c r="D386" s="110"/>
      <c r="E386" s="110"/>
      <c r="F386" s="110"/>
      <c r="G386" s="111"/>
      <c r="H386" s="30"/>
      <c r="I386" s="120"/>
      <c r="J386" s="5"/>
    </row>
    <row r="387" customFormat="false" ht="15.75" hidden="false" customHeight="true" outlineLevel="0" collapsed="false">
      <c r="A387" s="16"/>
      <c r="B387" s="109"/>
      <c r="C387" s="110"/>
      <c r="D387" s="110"/>
      <c r="E387" s="110"/>
      <c r="F387" s="110"/>
      <c r="G387" s="111"/>
      <c r="H387" s="30"/>
      <c r="I387" s="120"/>
      <c r="J387" s="5"/>
    </row>
    <row r="388" customFormat="false" ht="15.75" hidden="false" customHeight="true" outlineLevel="0" collapsed="false">
      <c r="A388" s="16"/>
      <c r="B388" s="109"/>
      <c r="C388" s="110"/>
      <c r="D388" s="110"/>
      <c r="E388" s="110"/>
      <c r="F388" s="110"/>
      <c r="G388" s="111"/>
      <c r="H388" s="30"/>
      <c r="I388" s="120"/>
      <c r="J388" s="5"/>
    </row>
    <row r="389" customFormat="false" ht="15.75" hidden="false" customHeight="true" outlineLevel="0" collapsed="false">
      <c r="A389" s="16"/>
      <c r="B389" s="109"/>
      <c r="C389" s="110"/>
      <c r="D389" s="110"/>
      <c r="E389" s="110"/>
      <c r="F389" s="110"/>
      <c r="G389" s="111"/>
      <c r="H389" s="30"/>
      <c r="I389" s="120"/>
      <c r="J389" s="5"/>
    </row>
    <row r="390" customFormat="false" ht="15.75" hidden="false" customHeight="true" outlineLevel="0" collapsed="false">
      <c r="A390" s="16"/>
      <c r="B390" s="109"/>
      <c r="C390" s="110"/>
      <c r="D390" s="110"/>
      <c r="E390" s="110"/>
      <c r="F390" s="110"/>
      <c r="G390" s="111"/>
      <c r="H390" s="30"/>
      <c r="I390" s="120"/>
      <c r="J390" s="5"/>
    </row>
    <row r="391" customFormat="false" ht="15.75" hidden="false" customHeight="true" outlineLevel="0" collapsed="false">
      <c r="A391" s="16"/>
      <c r="B391" s="109"/>
      <c r="C391" s="110"/>
      <c r="D391" s="110"/>
      <c r="E391" s="110"/>
      <c r="F391" s="110"/>
      <c r="G391" s="111"/>
      <c r="H391" s="30"/>
      <c r="I391" s="120"/>
      <c r="J391" s="5"/>
    </row>
    <row r="392" customFormat="false" ht="15.75" hidden="false" customHeight="true" outlineLevel="0" collapsed="false">
      <c r="A392" s="16"/>
      <c r="B392" s="109"/>
      <c r="C392" s="110"/>
      <c r="D392" s="110"/>
      <c r="E392" s="110"/>
      <c r="F392" s="110"/>
      <c r="G392" s="111"/>
      <c r="H392" s="30"/>
      <c r="I392" s="120"/>
      <c r="J392" s="5"/>
    </row>
    <row r="393" customFormat="false" ht="15.75" hidden="false" customHeight="true" outlineLevel="0" collapsed="false">
      <c r="A393" s="16"/>
      <c r="B393" s="114"/>
      <c r="C393" s="111"/>
      <c r="D393" s="111"/>
      <c r="E393" s="111"/>
      <c r="F393" s="111"/>
      <c r="G393" s="111"/>
      <c r="H393" s="30"/>
      <c r="I393" s="120"/>
      <c r="J393" s="5"/>
    </row>
    <row r="394" customFormat="false" ht="22.5" hidden="false" customHeight="true" outlineLevel="0" collapsed="false">
      <c r="A394" s="18" t="s">
        <v>115</v>
      </c>
      <c r="B394" s="19" t="s">
        <v>116</v>
      </c>
      <c r="C394" s="19"/>
      <c r="D394" s="19"/>
      <c r="E394" s="19"/>
      <c r="F394" s="19"/>
      <c r="G394" s="19"/>
      <c r="H394" s="20" t="s">
        <v>30</v>
      </c>
      <c r="I394" s="21" t="n">
        <f aca="false">SUM(E441)</f>
        <v>107.8022</v>
      </c>
      <c r="J394" s="5"/>
    </row>
    <row r="395" customFormat="false" ht="15.75" hidden="false" customHeight="true" outlineLevel="0" collapsed="false">
      <c r="A395" s="16"/>
      <c r="B395" s="114"/>
      <c r="C395" s="111"/>
      <c r="D395" s="111"/>
      <c r="E395" s="111"/>
      <c r="F395" s="111"/>
      <c r="G395" s="111"/>
      <c r="H395" s="30"/>
      <c r="I395" s="120"/>
      <c r="J395" s="5"/>
    </row>
    <row r="396" customFormat="false" ht="15.75" hidden="false" customHeight="true" outlineLevel="0" collapsed="false">
      <c r="A396" s="16"/>
      <c r="B396" s="102" t="s">
        <v>72</v>
      </c>
      <c r="C396" s="103"/>
      <c r="D396" s="103"/>
      <c r="E396" s="104"/>
      <c r="F396" s="111"/>
      <c r="G396" s="111"/>
      <c r="H396" s="30"/>
      <c r="I396" s="120"/>
      <c r="J396" s="5"/>
    </row>
    <row r="397" customFormat="false" ht="15.75" hidden="false" customHeight="true" outlineLevel="0" collapsed="false">
      <c r="A397" s="16"/>
      <c r="B397" s="106" t="s">
        <v>107</v>
      </c>
      <c r="C397" s="107"/>
      <c r="D397" s="107"/>
      <c r="E397" s="107"/>
      <c r="F397" s="111"/>
      <c r="G397" s="111"/>
      <c r="H397" s="30"/>
      <c r="I397" s="120"/>
      <c r="J397" s="5"/>
    </row>
    <row r="398" customFormat="false" ht="15.75" hidden="false" customHeight="true" outlineLevel="0" collapsed="false">
      <c r="A398" s="16"/>
      <c r="B398" s="79" t="n">
        <v>17.1</v>
      </c>
      <c r="C398" s="107" t="n">
        <v>1.2</v>
      </c>
      <c r="D398" s="107" t="n">
        <v>1.16</v>
      </c>
      <c r="E398" s="107" t="s">
        <v>37</v>
      </c>
      <c r="F398" s="112" t="n">
        <f aca="false">B398*C398*D398</f>
        <v>23.8032</v>
      </c>
      <c r="G398" s="113" t="s">
        <v>30</v>
      </c>
      <c r="H398" s="30"/>
      <c r="I398" s="120"/>
      <c r="J398" s="5"/>
    </row>
    <row r="399" customFormat="false" ht="15.75" hidden="false" customHeight="true" outlineLevel="0" collapsed="false">
      <c r="A399" s="16"/>
      <c r="B399" s="114"/>
      <c r="C399" s="111"/>
      <c r="D399" s="111"/>
      <c r="E399" s="111"/>
      <c r="F399" s="111"/>
      <c r="G399" s="111"/>
      <c r="H399" s="30"/>
      <c r="I399" s="120"/>
      <c r="J399" s="5"/>
    </row>
    <row r="400" customFormat="false" ht="15.75" hidden="false" customHeight="true" outlineLevel="0" collapsed="false">
      <c r="A400" s="16"/>
      <c r="B400" s="106" t="s">
        <v>117</v>
      </c>
      <c r="C400" s="107"/>
      <c r="D400" s="107"/>
      <c r="E400" s="107" t="n">
        <f aca="false">F398</f>
        <v>23.8032</v>
      </c>
      <c r="F400" s="107" t="s">
        <v>30</v>
      </c>
      <c r="G400" s="111"/>
      <c r="H400" s="30"/>
      <c r="I400" s="120"/>
      <c r="J400" s="5"/>
    </row>
    <row r="401" customFormat="false" ht="15.75" hidden="false" customHeight="true" outlineLevel="0" collapsed="false">
      <c r="A401" s="16"/>
      <c r="B401" s="114"/>
      <c r="C401" s="111"/>
      <c r="D401" s="111"/>
      <c r="E401" s="111"/>
      <c r="F401" s="111"/>
      <c r="G401" s="111"/>
      <c r="H401" s="30"/>
      <c r="I401" s="120"/>
      <c r="J401" s="5"/>
    </row>
    <row r="402" customFormat="false" ht="15.75" hidden="false" customHeight="true" outlineLevel="0" collapsed="false">
      <c r="A402" s="16"/>
      <c r="B402" s="37" t="s">
        <v>75</v>
      </c>
      <c r="C402" s="111"/>
      <c r="D402" s="111"/>
      <c r="E402" s="111"/>
      <c r="F402" s="111"/>
      <c r="G402" s="111"/>
      <c r="H402" s="30"/>
      <c r="I402" s="120"/>
      <c r="J402" s="5"/>
    </row>
    <row r="403" customFormat="false" ht="15.75" hidden="false" customHeight="true" outlineLevel="0" collapsed="false">
      <c r="A403" s="16"/>
      <c r="B403" s="106" t="s">
        <v>107</v>
      </c>
      <c r="C403" s="107"/>
      <c r="D403" s="107"/>
      <c r="E403" s="107"/>
      <c r="F403" s="111"/>
      <c r="G403" s="111"/>
      <c r="H403" s="30"/>
      <c r="I403" s="120"/>
      <c r="J403" s="5"/>
    </row>
    <row r="404" customFormat="false" ht="15.75" hidden="false" customHeight="true" outlineLevel="0" collapsed="false">
      <c r="A404" s="16"/>
      <c r="B404" s="79" t="n">
        <v>3.6</v>
      </c>
      <c r="C404" s="107" t="n">
        <v>1.6</v>
      </c>
      <c r="D404" s="107" t="n">
        <v>4.1</v>
      </c>
      <c r="E404" s="107" t="s">
        <v>37</v>
      </c>
      <c r="F404" s="112" t="n">
        <f aca="false">B404*C404*D404</f>
        <v>23.616</v>
      </c>
      <c r="G404" s="113" t="s">
        <v>30</v>
      </c>
      <c r="H404" s="30"/>
      <c r="I404" s="120"/>
      <c r="J404" s="5"/>
    </row>
    <row r="405" customFormat="false" ht="15.75" hidden="false" customHeight="true" outlineLevel="0" collapsed="false">
      <c r="A405" s="16"/>
      <c r="B405" s="114"/>
      <c r="C405" s="111"/>
      <c r="D405" s="111"/>
      <c r="E405" s="111"/>
      <c r="F405" s="111"/>
      <c r="G405" s="111"/>
      <c r="H405" s="30"/>
      <c r="I405" s="120"/>
      <c r="J405" s="5"/>
    </row>
    <row r="406" customFormat="false" ht="15.75" hidden="false" customHeight="true" outlineLevel="0" collapsed="false">
      <c r="A406" s="16"/>
      <c r="B406" s="106" t="s">
        <v>117</v>
      </c>
      <c r="C406" s="107"/>
      <c r="D406" s="107"/>
      <c r="E406" s="107" t="n">
        <f aca="false">F404</f>
        <v>23.616</v>
      </c>
      <c r="F406" s="107" t="s">
        <v>30</v>
      </c>
      <c r="G406" s="113"/>
      <c r="H406" s="30"/>
      <c r="I406" s="120"/>
      <c r="J406" s="5"/>
    </row>
    <row r="407" customFormat="false" ht="15.75" hidden="false" customHeight="true" outlineLevel="0" collapsed="false">
      <c r="A407" s="16"/>
      <c r="B407" s="114"/>
      <c r="C407" s="111"/>
      <c r="D407" s="111"/>
      <c r="E407" s="111"/>
      <c r="F407" s="111"/>
      <c r="G407" s="111"/>
      <c r="H407" s="30"/>
      <c r="I407" s="120"/>
      <c r="J407" s="5"/>
    </row>
    <row r="408" customFormat="false" ht="15.75" hidden="false" customHeight="true" outlineLevel="0" collapsed="false">
      <c r="A408" s="16"/>
      <c r="B408" s="50" t="s">
        <v>82</v>
      </c>
      <c r="C408" s="33"/>
      <c r="D408" s="33"/>
      <c r="E408" s="33"/>
      <c r="F408" s="33"/>
      <c r="G408" s="34"/>
      <c r="H408" s="30"/>
      <c r="I408" s="120"/>
      <c r="J408" s="5"/>
    </row>
    <row r="409" customFormat="false" ht="15.75" hidden="false" customHeight="true" outlineLevel="0" collapsed="false">
      <c r="A409" s="16"/>
      <c r="B409" s="44" t="s">
        <v>83</v>
      </c>
      <c r="C409" s="33"/>
      <c r="D409" s="33"/>
      <c r="E409" s="33"/>
      <c r="F409" s="33"/>
      <c r="G409" s="34"/>
      <c r="H409" s="30"/>
      <c r="I409" s="120"/>
      <c r="J409" s="5"/>
    </row>
    <row r="410" customFormat="false" ht="15.75" hidden="false" customHeight="true" outlineLevel="0" collapsed="false">
      <c r="A410" s="16"/>
      <c r="B410" s="44" t="s">
        <v>84</v>
      </c>
      <c r="C410" s="33"/>
      <c r="D410" s="33"/>
      <c r="E410" s="33"/>
      <c r="F410" s="33"/>
      <c r="G410" s="34"/>
      <c r="H410" s="30"/>
      <c r="I410" s="120"/>
      <c r="J410" s="5"/>
    </row>
    <row r="411" customFormat="false" ht="15.75" hidden="false" customHeight="true" outlineLevel="0" collapsed="false">
      <c r="A411" s="16"/>
      <c r="B411" s="116" t="n">
        <v>33</v>
      </c>
      <c r="C411" s="33" t="s">
        <v>85</v>
      </c>
      <c r="D411" s="33"/>
      <c r="E411" s="33"/>
      <c r="F411" s="33"/>
      <c r="G411" s="34"/>
      <c r="H411" s="30"/>
      <c r="I411" s="120"/>
      <c r="J411" s="5"/>
    </row>
    <row r="412" customFormat="false" ht="15.75" hidden="false" customHeight="true" outlineLevel="0" collapsed="false">
      <c r="A412" s="16"/>
      <c r="B412" s="32"/>
      <c r="C412" s="33"/>
      <c r="D412" s="33"/>
      <c r="E412" s="33"/>
      <c r="F412" s="33"/>
      <c r="G412" s="34"/>
      <c r="H412" s="30"/>
      <c r="I412" s="120"/>
      <c r="J412" s="5"/>
    </row>
    <row r="413" customFormat="false" ht="15.75" hidden="false" customHeight="true" outlineLevel="0" collapsed="false">
      <c r="A413" s="16"/>
      <c r="B413" s="44" t="s">
        <v>86</v>
      </c>
      <c r="C413" s="33"/>
      <c r="D413" s="33"/>
      <c r="E413" s="33"/>
      <c r="F413" s="33"/>
      <c r="G413" s="34"/>
      <c r="H413" s="30"/>
      <c r="I413" s="120"/>
      <c r="J413" s="5"/>
    </row>
    <row r="414" customFormat="false" ht="15.75" hidden="false" customHeight="true" outlineLevel="0" collapsed="false">
      <c r="A414" s="16"/>
      <c r="B414" s="44" t="s">
        <v>84</v>
      </c>
      <c r="C414" s="33"/>
      <c r="D414" s="33"/>
      <c r="E414" s="33"/>
      <c r="F414" s="33"/>
      <c r="G414" s="34"/>
      <c r="H414" s="30"/>
      <c r="I414" s="120"/>
      <c r="J414" s="5"/>
    </row>
    <row r="415" customFormat="false" ht="15.75" hidden="false" customHeight="true" outlineLevel="0" collapsed="false">
      <c r="A415" s="16"/>
      <c r="B415" s="116" t="n">
        <v>22</v>
      </c>
      <c r="C415" s="33" t="s">
        <v>85</v>
      </c>
      <c r="D415" s="33"/>
      <c r="E415" s="33"/>
      <c r="F415" s="33"/>
      <c r="G415" s="34"/>
      <c r="H415" s="30"/>
      <c r="I415" s="120"/>
      <c r="J415" s="5"/>
    </row>
    <row r="416" customFormat="false" ht="15.75" hidden="false" customHeight="true" outlineLevel="0" collapsed="false">
      <c r="A416" s="16"/>
      <c r="B416" s="32"/>
      <c r="C416" s="33"/>
      <c r="D416" s="33"/>
      <c r="E416" s="33"/>
      <c r="F416" s="33"/>
      <c r="G416" s="34"/>
      <c r="H416" s="30"/>
      <c r="I416" s="120"/>
      <c r="J416" s="5"/>
    </row>
    <row r="417" customFormat="false" ht="15.75" hidden="false" customHeight="true" outlineLevel="0" collapsed="false">
      <c r="A417" s="16"/>
      <c r="B417" s="44" t="s">
        <v>87</v>
      </c>
      <c r="C417" s="33"/>
      <c r="D417" s="33"/>
      <c r="E417" s="33"/>
      <c r="F417" s="33"/>
      <c r="G417" s="34"/>
      <c r="H417" s="30"/>
      <c r="I417" s="120"/>
      <c r="J417" s="5"/>
    </row>
    <row r="418" customFormat="false" ht="15.75" hidden="false" customHeight="true" outlineLevel="0" collapsed="false">
      <c r="A418" s="16"/>
      <c r="B418" s="44" t="s">
        <v>84</v>
      </c>
      <c r="C418" s="33"/>
      <c r="D418" s="33"/>
      <c r="E418" s="33"/>
      <c r="F418" s="33"/>
      <c r="G418" s="34"/>
      <c r="H418" s="30"/>
      <c r="I418" s="120"/>
      <c r="J418" s="5"/>
    </row>
    <row r="419" customFormat="false" ht="15.75" hidden="false" customHeight="true" outlineLevel="0" collapsed="false">
      <c r="A419" s="16"/>
      <c r="B419" s="116" t="n">
        <v>24</v>
      </c>
      <c r="C419" s="33" t="s">
        <v>85</v>
      </c>
      <c r="D419" s="33"/>
      <c r="E419" s="33"/>
      <c r="F419" s="33"/>
      <c r="G419" s="34"/>
      <c r="H419" s="30"/>
      <c r="I419" s="120"/>
      <c r="J419" s="5"/>
    </row>
    <row r="420" customFormat="false" ht="15.75" hidden="false" customHeight="true" outlineLevel="0" collapsed="false">
      <c r="A420" s="16"/>
      <c r="B420" s="32"/>
      <c r="C420" s="33"/>
      <c r="D420" s="33"/>
      <c r="E420" s="33"/>
      <c r="F420" s="33"/>
      <c r="G420" s="34"/>
      <c r="H420" s="30"/>
      <c r="I420" s="120"/>
      <c r="J420" s="5"/>
    </row>
    <row r="421" customFormat="false" ht="15.75" hidden="false" customHeight="true" outlineLevel="0" collapsed="false">
      <c r="A421" s="16"/>
      <c r="B421" s="106" t="s">
        <v>109</v>
      </c>
      <c r="C421" s="107"/>
      <c r="D421" s="107"/>
      <c r="E421" s="107"/>
      <c r="F421" s="107"/>
      <c r="G421" s="34"/>
      <c r="H421" s="30"/>
      <c r="I421" s="120"/>
      <c r="J421" s="5"/>
    </row>
    <row r="422" customFormat="false" ht="15.75" hidden="false" customHeight="true" outlineLevel="0" collapsed="false">
      <c r="A422" s="16"/>
      <c r="B422" s="79" t="n">
        <f aca="false">B411+B415+B419</f>
        <v>79</v>
      </c>
      <c r="C422" s="117" t="n">
        <v>0.503</v>
      </c>
      <c r="D422" s="107" t="s">
        <v>37</v>
      </c>
      <c r="E422" s="107" t="n">
        <f aca="false">B422*C422</f>
        <v>39.737</v>
      </c>
      <c r="F422" s="107"/>
      <c r="G422" s="34"/>
      <c r="H422" s="30"/>
      <c r="I422" s="120"/>
      <c r="J422" s="5"/>
    </row>
    <row r="423" customFormat="false" ht="15.75" hidden="false" customHeight="true" outlineLevel="0" collapsed="false">
      <c r="A423" s="16"/>
      <c r="B423" s="32"/>
      <c r="C423" s="33"/>
      <c r="D423" s="33"/>
      <c r="E423" s="33"/>
      <c r="F423" s="33"/>
      <c r="G423" s="34"/>
      <c r="H423" s="30"/>
      <c r="I423" s="120"/>
      <c r="J423" s="5"/>
    </row>
    <row r="424" customFormat="false" ht="15.75" hidden="false" customHeight="true" outlineLevel="0" collapsed="false">
      <c r="A424" s="16"/>
      <c r="B424" s="106" t="s">
        <v>117</v>
      </c>
      <c r="C424" s="107"/>
      <c r="D424" s="107"/>
      <c r="E424" s="107" t="n">
        <f aca="false">E422</f>
        <v>39.737</v>
      </c>
      <c r="F424" s="107" t="s">
        <v>30</v>
      </c>
      <c r="G424" s="34"/>
      <c r="H424" s="30"/>
      <c r="I424" s="120"/>
      <c r="J424" s="5"/>
    </row>
    <row r="425" customFormat="false" ht="15.75" hidden="false" customHeight="true" outlineLevel="0" collapsed="false">
      <c r="A425" s="16"/>
      <c r="B425" s="32"/>
      <c r="C425" s="33"/>
      <c r="D425" s="33"/>
      <c r="E425" s="33"/>
      <c r="F425" s="33"/>
      <c r="G425" s="34"/>
      <c r="H425" s="30"/>
      <c r="I425" s="120"/>
      <c r="J425" s="5"/>
    </row>
    <row r="426" customFormat="false" ht="15.75" hidden="false" customHeight="true" outlineLevel="0" collapsed="false">
      <c r="A426" s="16"/>
      <c r="B426" s="50" t="s">
        <v>89</v>
      </c>
      <c r="C426" s="33"/>
      <c r="D426" s="33"/>
      <c r="E426" s="33"/>
      <c r="F426" s="33"/>
      <c r="G426" s="34"/>
      <c r="H426" s="30"/>
      <c r="I426" s="120"/>
      <c r="J426" s="5"/>
    </row>
    <row r="427" customFormat="false" ht="15.75" hidden="false" customHeight="true" outlineLevel="0" collapsed="false">
      <c r="A427" s="16"/>
      <c r="B427" s="32"/>
      <c r="C427" s="33"/>
      <c r="D427" s="33"/>
      <c r="E427" s="33"/>
      <c r="F427" s="33"/>
      <c r="G427" s="34"/>
      <c r="H427" s="30"/>
      <c r="I427" s="120"/>
      <c r="J427" s="5"/>
    </row>
    <row r="428" customFormat="false" ht="15.75" hidden="false" customHeight="true" outlineLevel="0" collapsed="false">
      <c r="A428" s="16"/>
      <c r="B428" s="44" t="s">
        <v>90</v>
      </c>
      <c r="C428" s="33"/>
      <c r="D428" s="33"/>
      <c r="E428" s="33"/>
      <c r="F428" s="33"/>
      <c r="G428" s="34"/>
      <c r="H428" s="30"/>
      <c r="I428" s="120"/>
      <c r="J428" s="5"/>
    </row>
    <row r="429" customFormat="false" ht="15.75" hidden="false" customHeight="true" outlineLevel="0" collapsed="false">
      <c r="A429" s="16"/>
      <c r="B429" s="44" t="s">
        <v>84</v>
      </c>
      <c r="C429" s="33"/>
      <c r="D429" s="33"/>
      <c r="E429" s="33"/>
      <c r="F429" s="33"/>
      <c r="G429" s="34"/>
      <c r="H429" s="30"/>
      <c r="I429" s="120"/>
      <c r="J429" s="5"/>
    </row>
    <row r="430" customFormat="false" ht="15.75" hidden="false" customHeight="true" outlineLevel="0" collapsed="false">
      <c r="A430" s="16"/>
      <c r="B430" s="116" t="n">
        <v>31</v>
      </c>
      <c r="C430" s="33" t="s">
        <v>85</v>
      </c>
      <c r="D430" s="33"/>
      <c r="E430" s="33"/>
      <c r="F430" s="33"/>
      <c r="G430" s="34"/>
      <c r="H430" s="30"/>
      <c r="I430" s="120"/>
      <c r="J430" s="5"/>
    </row>
    <row r="431" customFormat="false" ht="15.75" hidden="false" customHeight="true" outlineLevel="0" collapsed="false">
      <c r="A431" s="16"/>
      <c r="B431" s="32"/>
      <c r="C431" s="33"/>
      <c r="D431" s="33"/>
      <c r="E431" s="33"/>
      <c r="F431" s="33"/>
      <c r="G431" s="34"/>
      <c r="H431" s="30"/>
      <c r="I431" s="120"/>
      <c r="J431" s="5"/>
    </row>
    <row r="432" customFormat="false" ht="15.75" hidden="false" customHeight="true" outlineLevel="0" collapsed="false">
      <c r="A432" s="16"/>
      <c r="B432" s="106" t="s">
        <v>109</v>
      </c>
      <c r="C432" s="107"/>
      <c r="D432" s="107"/>
      <c r="E432" s="107"/>
      <c r="F432" s="107"/>
      <c r="G432" s="34"/>
      <c r="H432" s="30"/>
      <c r="I432" s="120"/>
      <c r="J432" s="5"/>
    </row>
    <row r="433" customFormat="false" ht="15.75" hidden="false" customHeight="true" outlineLevel="0" collapsed="false">
      <c r="A433" s="16"/>
      <c r="B433" s="79" t="n">
        <f aca="false">SUM(B430)</f>
        <v>31</v>
      </c>
      <c r="C433" s="117" t="n">
        <v>0.666</v>
      </c>
      <c r="D433" s="107" t="s">
        <v>37</v>
      </c>
      <c r="E433" s="107" t="n">
        <f aca="false">B433*C433</f>
        <v>20.646</v>
      </c>
      <c r="F433" s="107"/>
      <c r="G433" s="34"/>
      <c r="H433" s="30"/>
      <c r="I433" s="120"/>
      <c r="J433" s="5"/>
    </row>
    <row r="434" customFormat="false" ht="15.75" hidden="false" customHeight="true" outlineLevel="0" collapsed="false">
      <c r="A434" s="16"/>
      <c r="B434" s="32"/>
      <c r="C434" s="33"/>
      <c r="D434" s="33"/>
      <c r="E434" s="33"/>
      <c r="F434" s="33"/>
      <c r="G434" s="34"/>
      <c r="H434" s="30"/>
      <c r="I434" s="120"/>
      <c r="J434" s="5"/>
    </row>
    <row r="435" customFormat="false" ht="15.75" hidden="false" customHeight="true" outlineLevel="0" collapsed="false">
      <c r="A435" s="16"/>
      <c r="B435" s="106" t="s">
        <v>117</v>
      </c>
      <c r="C435" s="107"/>
      <c r="D435" s="107"/>
      <c r="E435" s="107" t="n">
        <f aca="false">E433</f>
        <v>20.646</v>
      </c>
      <c r="F435" s="107" t="s">
        <v>30</v>
      </c>
      <c r="G435" s="34"/>
      <c r="H435" s="30"/>
      <c r="I435" s="120"/>
      <c r="J435" s="5"/>
    </row>
    <row r="436" customFormat="false" ht="15.75" hidden="false" customHeight="true" outlineLevel="0" collapsed="false">
      <c r="A436" s="16"/>
      <c r="B436" s="114"/>
      <c r="C436" s="111"/>
      <c r="D436" s="111"/>
      <c r="E436" s="111"/>
      <c r="F436" s="111"/>
      <c r="G436" s="111"/>
      <c r="H436" s="30"/>
      <c r="I436" s="120"/>
      <c r="J436" s="5"/>
    </row>
    <row r="437" customFormat="false" ht="15.75" hidden="false" customHeight="true" outlineLevel="0" collapsed="false">
      <c r="A437" s="16"/>
      <c r="B437" s="50" t="s">
        <v>118</v>
      </c>
      <c r="C437" s="33"/>
      <c r="D437" s="33"/>
      <c r="E437" s="33"/>
      <c r="F437" s="33"/>
      <c r="G437" s="111"/>
      <c r="H437" s="30"/>
      <c r="I437" s="120"/>
      <c r="J437" s="5"/>
    </row>
    <row r="438" customFormat="false" ht="15.75" hidden="false" customHeight="true" outlineLevel="0" collapsed="false">
      <c r="A438" s="16"/>
      <c r="B438" s="44" t="s">
        <v>113</v>
      </c>
      <c r="C438" s="33"/>
      <c r="D438" s="33"/>
      <c r="E438" s="33"/>
      <c r="F438" s="33"/>
      <c r="G438" s="111"/>
      <c r="H438" s="30"/>
      <c r="I438" s="120"/>
      <c r="J438" s="5"/>
    </row>
    <row r="439" customFormat="false" ht="15.75" hidden="false" customHeight="true" outlineLevel="0" collapsed="false">
      <c r="A439" s="16"/>
      <c r="B439" s="79" t="n">
        <f aca="false">SUM(E400)</f>
        <v>23.8032</v>
      </c>
      <c r="C439" s="121" t="n">
        <f aca="false">SUM(F404)</f>
        <v>23.616</v>
      </c>
      <c r="D439" s="51" t="n">
        <f aca="false">SUM(E424)</f>
        <v>39.737</v>
      </c>
      <c r="E439" s="51" t="n">
        <f aca="false">SUM(E435)</f>
        <v>20.646</v>
      </c>
      <c r="F439" s="51" t="s">
        <v>37</v>
      </c>
      <c r="G439" s="122" t="n">
        <f aca="false">SUM(B439:E439)</f>
        <v>107.8022</v>
      </c>
      <c r="H439" s="30"/>
      <c r="I439" s="120"/>
      <c r="J439" s="5"/>
    </row>
    <row r="440" customFormat="false" ht="15.75" hidden="false" customHeight="true" outlineLevel="0" collapsed="false">
      <c r="A440" s="16"/>
      <c r="B440" s="114"/>
      <c r="C440" s="111"/>
      <c r="D440" s="111"/>
      <c r="E440" s="111"/>
      <c r="F440" s="111"/>
      <c r="G440" s="111"/>
      <c r="H440" s="30"/>
      <c r="I440" s="120"/>
      <c r="J440" s="5"/>
    </row>
    <row r="441" customFormat="false" ht="15.75" hidden="false" customHeight="true" outlineLevel="0" collapsed="false">
      <c r="A441" s="16"/>
      <c r="B441" s="109" t="s">
        <v>119</v>
      </c>
      <c r="C441" s="110"/>
      <c r="D441" s="110"/>
      <c r="E441" s="110" t="n">
        <f aca="false">SUM(G439)</f>
        <v>107.8022</v>
      </c>
      <c r="F441" s="110" t="s">
        <v>30</v>
      </c>
      <c r="G441" s="111"/>
      <c r="H441" s="30"/>
      <c r="I441" s="120"/>
      <c r="J441" s="5"/>
    </row>
    <row r="442" customFormat="false" ht="15.75" hidden="false" customHeight="true" outlineLevel="0" collapsed="false">
      <c r="A442" s="16"/>
      <c r="B442" s="114"/>
      <c r="C442" s="111"/>
      <c r="D442" s="111"/>
      <c r="E442" s="111"/>
      <c r="F442" s="111"/>
      <c r="G442" s="111"/>
      <c r="H442" s="30"/>
      <c r="I442" s="120"/>
      <c r="J442" s="5"/>
    </row>
    <row r="443" customFormat="false" ht="15.75" hidden="false" customHeight="true" outlineLevel="0" collapsed="false">
      <c r="A443" s="16"/>
      <c r="B443" s="114"/>
      <c r="C443" s="111"/>
      <c r="D443" s="111"/>
      <c r="E443" s="111"/>
      <c r="F443" s="111"/>
      <c r="G443" s="111"/>
      <c r="H443" s="30"/>
      <c r="I443" s="120"/>
      <c r="J443" s="5"/>
    </row>
    <row r="444" customFormat="false" ht="15.75" hidden="false" customHeight="true" outlineLevel="0" collapsed="false">
      <c r="A444" s="16"/>
      <c r="B444" s="114"/>
      <c r="C444" s="111"/>
      <c r="D444" s="111"/>
      <c r="E444" s="111"/>
      <c r="F444" s="111"/>
      <c r="G444" s="111"/>
      <c r="H444" s="30"/>
      <c r="I444" s="120"/>
      <c r="J444" s="5"/>
    </row>
    <row r="445" customFormat="false" ht="15.75" hidden="false" customHeight="true" outlineLevel="0" collapsed="false">
      <c r="A445" s="16"/>
      <c r="B445" s="114"/>
      <c r="C445" s="111"/>
      <c r="D445" s="111"/>
      <c r="E445" s="111"/>
      <c r="F445" s="111"/>
      <c r="G445" s="111"/>
      <c r="H445" s="30"/>
      <c r="I445" s="120"/>
      <c r="J445" s="5"/>
    </row>
    <row r="446" customFormat="false" ht="15.75" hidden="false" customHeight="true" outlineLevel="0" collapsed="false">
      <c r="A446" s="16"/>
      <c r="B446" s="114"/>
      <c r="C446" s="111"/>
      <c r="D446" s="111"/>
      <c r="E446" s="111"/>
      <c r="F446" s="111"/>
      <c r="G446" s="111"/>
      <c r="H446" s="30"/>
      <c r="I446" s="120"/>
      <c r="J446" s="5"/>
    </row>
    <row r="447" customFormat="false" ht="15.75" hidden="false" customHeight="true" outlineLevel="0" collapsed="false">
      <c r="A447" s="16"/>
      <c r="B447" s="114"/>
      <c r="C447" s="111"/>
      <c r="D447" s="111"/>
      <c r="E447" s="111"/>
      <c r="F447" s="111"/>
      <c r="G447" s="111"/>
      <c r="H447" s="30"/>
      <c r="I447" s="120"/>
      <c r="J447" s="5"/>
    </row>
    <row r="448" customFormat="false" ht="15.75" hidden="false" customHeight="true" outlineLevel="0" collapsed="false">
      <c r="A448" s="16"/>
      <c r="B448" s="114"/>
      <c r="C448" s="111"/>
      <c r="D448" s="111"/>
      <c r="E448" s="111"/>
      <c r="F448" s="111"/>
      <c r="G448" s="111"/>
      <c r="H448" s="30"/>
      <c r="I448" s="120"/>
      <c r="J448" s="5"/>
    </row>
    <row r="449" customFormat="false" ht="15.75" hidden="false" customHeight="true" outlineLevel="0" collapsed="false">
      <c r="A449" s="16"/>
      <c r="B449" s="114"/>
      <c r="C449" s="111"/>
      <c r="D449" s="111"/>
      <c r="E449" s="111"/>
      <c r="F449" s="111"/>
      <c r="G449" s="111"/>
      <c r="H449" s="30"/>
      <c r="I449" s="120"/>
      <c r="J449" s="5"/>
    </row>
    <row r="450" customFormat="false" ht="15.75" hidden="false" customHeight="true" outlineLevel="0" collapsed="false">
      <c r="A450" s="16"/>
      <c r="B450" s="114"/>
      <c r="C450" s="111"/>
      <c r="D450" s="111"/>
      <c r="E450" s="111"/>
      <c r="F450" s="111"/>
      <c r="G450" s="111"/>
      <c r="H450" s="30"/>
      <c r="I450" s="120"/>
      <c r="J450" s="5"/>
    </row>
    <row r="451" customFormat="false" ht="15.75" hidden="false" customHeight="true" outlineLevel="0" collapsed="false">
      <c r="A451" s="16"/>
      <c r="B451" s="114"/>
      <c r="C451" s="111"/>
      <c r="D451" s="111"/>
      <c r="E451" s="111"/>
      <c r="F451" s="111"/>
      <c r="G451" s="111"/>
      <c r="H451" s="30"/>
      <c r="I451" s="120"/>
      <c r="J451" s="5"/>
    </row>
    <row r="452" customFormat="false" ht="15.75" hidden="false" customHeight="true" outlineLevel="0" collapsed="false">
      <c r="A452" s="16"/>
      <c r="B452" s="114"/>
      <c r="C452" s="111"/>
      <c r="D452" s="111"/>
      <c r="E452" s="111"/>
      <c r="F452" s="111"/>
      <c r="G452" s="111"/>
      <c r="H452" s="30"/>
      <c r="I452" s="120"/>
      <c r="J452" s="5"/>
    </row>
    <row r="453" customFormat="false" ht="15.75" hidden="false" customHeight="true" outlineLevel="0" collapsed="false">
      <c r="A453" s="16"/>
      <c r="B453" s="114"/>
      <c r="C453" s="111"/>
      <c r="D453" s="111"/>
      <c r="E453" s="111"/>
      <c r="F453" s="111"/>
      <c r="G453" s="111"/>
      <c r="H453" s="30"/>
      <c r="I453" s="120"/>
      <c r="J453" s="5"/>
    </row>
    <row r="454" customFormat="false" ht="15.75" hidden="false" customHeight="true" outlineLevel="0" collapsed="false">
      <c r="A454" s="16"/>
      <c r="B454" s="114"/>
      <c r="C454" s="111"/>
      <c r="D454" s="111"/>
      <c r="E454" s="111"/>
      <c r="F454" s="111"/>
      <c r="G454" s="111"/>
      <c r="H454" s="30"/>
      <c r="I454" s="120"/>
      <c r="J454" s="5"/>
    </row>
    <row r="455" customFormat="false" ht="15.75" hidden="false" customHeight="true" outlineLevel="0" collapsed="false">
      <c r="A455" s="16"/>
      <c r="B455" s="114"/>
      <c r="C455" s="111"/>
      <c r="D455" s="111"/>
      <c r="E455" s="111"/>
      <c r="F455" s="111"/>
      <c r="G455" s="111"/>
      <c r="H455" s="30"/>
      <c r="I455" s="120"/>
      <c r="J455" s="5"/>
    </row>
    <row r="456" customFormat="false" ht="15.75" hidden="false" customHeight="true" outlineLevel="0" collapsed="false">
      <c r="A456" s="16"/>
      <c r="B456" s="114"/>
      <c r="C456" s="111"/>
      <c r="D456" s="111"/>
      <c r="E456" s="111"/>
      <c r="F456" s="111"/>
      <c r="G456" s="111"/>
      <c r="H456" s="30"/>
      <c r="I456" s="120"/>
      <c r="J456" s="5"/>
    </row>
    <row r="457" customFormat="false" ht="22.5" hidden="true" customHeight="true" outlineLevel="0" collapsed="false">
      <c r="A457" s="16" t="s">
        <v>120</v>
      </c>
      <c r="B457" s="40" t="s">
        <v>121</v>
      </c>
      <c r="C457" s="40"/>
      <c r="D457" s="40"/>
      <c r="E457" s="40"/>
      <c r="F457" s="40"/>
      <c r="G457" s="40"/>
      <c r="H457" s="89" t="s">
        <v>30</v>
      </c>
      <c r="I457" s="39" t="e">
        <f aca="false">D467</f>
        <v>#REF!</v>
      </c>
      <c r="J457" s="5"/>
    </row>
    <row r="458" customFormat="false" ht="15.75" hidden="true" customHeight="true" outlineLevel="0" collapsed="false">
      <c r="A458" s="16"/>
      <c r="B458" s="114"/>
      <c r="C458" s="111"/>
      <c r="D458" s="111"/>
      <c r="E458" s="111"/>
      <c r="F458" s="111"/>
      <c r="G458" s="111"/>
      <c r="H458" s="123"/>
      <c r="I458" s="124"/>
      <c r="J458" s="5"/>
    </row>
    <row r="459" customFormat="false" ht="15.75" hidden="true" customHeight="true" outlineLevel="0" collapsed="false">
      <c r="A459" s="16"/>
      <c r="B459" s="125" t="s">
        <v>122</v>
      </c>
      <c r="C459" s="125"/>
      <c r="D459" s="125"/>
      <c r="E459" s="125"/>
      <c r="F459" s="125"/>
      <c r="G459" s="125"/>
      <c r="H459" s="123"/>
      <c r="I459" s="124"/>
      <c r="J459" s="5"/>
    </row>
    <row r="460" customFormat="false" ht="15.75" hidden="true" customHeight="true" outlineLevel="0" collapsed="false">
      <c r="A460" s="16"/>
      <c r="B460" s="114"/>
      <c r="C460" s="111"/>
      <c r="D460" s="111"/>
      <c r="E460" s="111"/>
      <c r="F460" s="111"/>
      <c r="G460" s="111"/>
      <c r="H460" s="123"/>
      <c r="I460" s="124"/>
      <c r="J460" s="5"/>
    </row>
    <row r="461" customFormat="false" ht="15.75" hidden="true" customHeight="true" outlineLevel="0" collapsed="false">
      <c r="A461" s="16"/>
      <c r="B461" s="50" t="s">
        <v>123</v>
      </c>
      <c r="C461" s="126"/>
      <c r="D461" s="84"/>
      <c r="E461" s="84"/>
      <c r="F461" s="84"/>
      <c r="G461" s="84"/>
      <c r="H461" s="123"/>
      <c r="I461" s="124"/>
      <c r="J461" s="5"/>
    </row>
    <row r="462" customFormat="false" ht="15.75" hidden="true" customHeight="true" outlineLevel="0" collapsed="false">
      <c r="A462" s="16"/>
      <c r="B462" s="44"/>
      <c r="C462" s="126"/>
      <c r="D462" s="84"/>
      <c r="E462" s="84"/>
      <c r="F462" s="84"/>
      <c r="G462" s="84"/>
      <c r="H462" s="123"/>
      <c r="I462" s="124"/>
      <c r="J462" s="5"/>
    </row>
    <row r="463" customFormat="false" ht="15.75" hidden="true" customHeight="true" outlineLevel="0" collapsed="false">
      <c r="A463" s="16"/>
      <c r="B463" s="127" t="s">
        <v>124</v>
      </c>
      <c r="C463" s="128"/>
      <c r="D463" s="128"/>
      <c r="E463" s="128"/>
      <c r="F463" s="128"/>
      <c r="G463" s="128"/>
      <c r="H463" s="123"/>
      <c r="I463" s="124"/>
      <c r="J463" s="5"/>
    </row>
    <row r="464" customFormat="false" ht="15.75" hidden="true" customHeight="true" outlineLevel="0" collapsed="false">
      <c r="A464" s="16"/>
      <c r="B464" s="44" t="s">
        <v>125</v>
      </c>
      <c r="C464" s="44"/>
      <c r="D464" s="44"/>
      <c r="E464" s="44"/>
      <c r="F464" s="44"/>
      <c r="G464" s="44"/>
      <c r="H464" s="123"/>
      <c r="I464" s="124"/>
      <c r="J464" s="5"/>
    </row>
    <row r="465" customFormat="false" ht="15.75" hidden="true" customHeight="true" outlineLevel="0" collapsed="false">
      <c r="A465" s="16"/>
      <c r="B465" s="32" t="s">
        <v>126</v>
      </c>
      <c r="C465" s="126"/>
      <c r="D465" s="84"/>
      <c r="E465" s="84"/>
      <c r="F465" s="84"/>
      <c r="G465" s="84"/>
      <c r="H465" s="123"/>
      <c r="I465" s="124"/>
      <c r="J465" s="5"/>
    </row>
    <row r="466" customFormat="false" ht="15.75" hidden="true" customHeight="true" outlineLevel="0" collapsed="false">
      <c r="A466" s="16"/>
      <c r="B466" s="32"/>
      <c r="C466" s="126"/>
      <c r="D466" s="84"/>
      <c r="E466" s="84"/>
      <c r="F466" s="84"/>
      <c r="G466" s="84"/>
      <c r="H466" s="123"/>
      <c r="I466" s="124"/>
      <c r="J466" s="5"/>
    </row>
    <row r="467" customFormat="false" ht="15.75" hidden="true" customHeight="true" outlineLevel="0" collapsed="false">
      <c r="A467" s="16"/>
      <c r="B467" s="129" t="s">
        <v>127</v>
      </c>
      <c r="C467" s="129"/>
      <c r="D467" s="110" t="e">
        <f aca="false">SUM(#REF!,C465,#REF!)</f>
        <v>#REF!</v>
      </c>
      <c r="E467" s="130" t="s">
        <v>30</v>
      </c>
      <c r="F467" s="113"/>
      <c r="G467" s="111"/>
      <c r="H467" s="123"/>
      <c r="I467" s="124"/>
      <c r="J467" s="5"/>
    </row>
    <row r="468" customFormat="false" ht="15.75" hidden="true" customHeight="true" outlineLevel="0" collapsed="false">
      <c r="A468" s="16"/>
      <c r="B468" s="129"/>
      <c r="C468" s="85"/>
      <c r="D468" s="110"/>
      <c r="E468" s="130"/>
      <c r="F468" s="113"/>
      <c r="G468" s="111"/>
      <c r="H468" s="123"/>
      <c r="I468" s="124"/>
      <c r="J468" s="5"/>
    </row>
    <row r="469" customFormat="false" ht="15.75" hidden="true" customHeight="true" outlineLevel="0" collapsed="false">
      <c r="A469" s="16"/>
      <c r="B469" s="129"/>
      <c r="C469" s="85"/>
      <c r="D469" s="110"/>
      <c r="E469" s="130"/>
      <c r="F469" s="113"/>
      <c r="G469" s="111"/>
      <c r="H469" s="123"/>
      <c r="I469" s="124"/>
      <c r="J469" s="5"/>
    </row>
    <row r="470" customFormat="false" ht="15.75" hidden="true" customHeight="true" outlineLevel="0" collapsed="false">
      <c r="A470" s="16"/>
      <c r="B470" s="129"/>
      <c r="C470" s="85"/>
      <c r="D470" s="110"/>
      <c r="E470" s="130"/>
      <c r="F470" s="113"/>
      <c r="G470" s="111"/>
      <c r="H470" s="123"/>
      <c r="I470" s="124"/>
      <c r="J470" s="5"/>
    </row>
    <row r="471" customFormat="false" ht="15.75" hidden="true" customHeight="true" outlineLevel="0" collapsed="false">
      <c r="A471" s="16"/>
      <c r="B471" s="129"/>
      <c r="C471" s="85"/>
      <c r="D471" s="110"/>
      <c r="E471" s="130"/>
      <c r="F471" s="113"/>
      <c r="G471" s="111"/>
      <c r="H471" s="123"/>
      <c r="I471" s="124"/>
      <c r="J471" s="5"/>
    </row>
    <row r="472" customFormat="false" ht="15.75" hidden="true" customHeight="true" outlineLevel="0" collapsed="false">
      <c r="A472" s="16"/>
      <c r="B472" s="129"/>
      <c r="C472" s="85"/>
      <c r="D472" s="110"/>
      <c r="E472" s="130"/>
      <c r="F472" s="113"/>
      <c r="G472" s="111"/>
      <c r="H472" s="123"/>
      <c r="I472" s="124"/>
      <c r="J472" s="5"/>
    </row>
    <row r="473" customFormat="false" ht="15.75" hidden="true" customHeight="true" outlineLevel="0" collapsed="false">
      <c r="A473" s="16"/>
      <c r="B473" s="129"/>
      <c r="C473" s="85"/>
      <c r="D473" s="110"/>
      <c r="E473" s="130"/>
      <c r="F473" s="113"/>
      <c r="G473" s="111"/>
      <c r="H473" s="123"/>
      <c r="I473" s="124"/>
      <c r="J473" s="5"/>
    </row>
    <row r="474" customFormat="false" ht="15.75" hidden="true" customHeight="true" outlineLevel="0" collapsed="false">
      <c r="A474" s="16"/>
      <c r="B474" s="129"/>
      <c r="C474" s="85"/>
      <c r="D474" s="110"/>
      <c r="E474" s="130"/>
      <c r="F474" s="113"/>
      <c r="G474" s="111"/>
      <c r="H474" s="123"/>
      <c r="I474" s="124"/>
      <c r="J474" s="5"/>
    </row>
    <row r="475" customFormat="false" ht="15.75" hidden="true" customHeight="true" outlineLevel="0" collapsed="false">
      <c r="A475" s="16"/>
      <c r="B475" s="129"/>
      <c r="C475" s="85"/>
      <c r="D475" s="110"/>
      <c r="E475" s="130"/>
      <c r="F475" s="113"/>
      <c r="G475" s="111"/>
      <c r="H475" s="123"/>
      <c r="I475" s="124"/>
      <c r="J475" s="5"/>
    </row>
    <row r="476" customFormat="false" ht="15.75" hidden="true" customHeight="true" outlineLevel="0" collapsed="false">
      <c r="A476" s="16"/>
      <c r="B476" s="129"/>
      <c r="C476" s="85"/>
      <c r="D476" s="110"/>
      <c r="E476" s="130"/>
      <c r="F476" s="113"/>
      <c r="G476" s="111"/>
      <c r="H476" s="123"/>
      <c r="I476" s="124"/>
      <c r="J476" s="5"/>
    </row>
    <row r="477" customFormat="false" ht="15.75" hidden="true" customHeight="true" outlineLevel="0" collapsed="false">
      <c r="A477" s="16"/>
      <c r="B477" s="129"/>
      <c r="C477" s="85"/>
      <c r="D477" s="110"/>
      <c r="E477" s="130"/>
      <c r="F477" s="113"/>
      <c r="G477" s="111"/>
      <c r="H477" s="123"/>
      <c r="I477" s="124"/>
      <c r="J477" s="5"/>
    </row>
    <row r="478" customFormat="false" ht="15.75" hidden="true" customHeight="true" outlineLevel="0" collapsed="false">
      <c r="A478" s="16"/>
      <c r="B478" s="129"/>
      <c r="C478" s="85"/>
      <c r="D478" s="110"/>
      <c r="E478" s="130"/>
      <c r="F478" s="113"/>
      <c r="G478" s="111"/>
      <c r="H478" s="123"/>
      <c r="I478" s="124"/>
      <c r="J478" s="5"/>
    </row>
    <row r="479" customFormat="false" ht="15.75" hidden="true" customHeight="true" outlineLevel="0" collapsed="false">
      <c r="A479" s="16"/>
      <c r="B479" s="129"/>
      <c r="C479" s="85"/>
      <c r="D479" s="110"/>
      <c r="E479" s="130"/>
      <c r="F479" s="113"/>
      <c r="G479" s="111"/>
      <c r="H479" s="123"/>
      <c r="I479" s="124"/>
      <c r="J479" s="5"/>
    </row>
    <row r="480" customFormat="false" ht="15.75" hidden="true" customHeight="true" outlineLevel="0" collapsed="false">
      <c r="A480" s="16"/>
      <c r="B480" s="129"/>
      <c r="C480" s="85"/>
      <c r="D480" s="110"/>
      <c r="E480" s="130"/>
      <c r="F480" s="113"/>
      <c r="G480" s="111"/>
      <c r="H480" s="123"/>
      <c r="I480" s="124"/>
      <c r="J480" s="5"/>
    </row>
    <row r="481" customFormat="false" ht="15.75" hidden="true" customHeight="true" outlineLevel="0" collapsed="false">
      <c r="A481" s="16"/>
      <c r="B481" s="129"/>
      <c r="C481" s="85"/>
      <c r="D481" s="110"/>
      <c r="E481" s="130"/>
      <c r="F481" s="113"/>
      <c r="G481" s="111"/>
      <c r="H481" s="123"/>
      <c r="I481" s="124"/>
      <c r="J481" s="5"/>
    </row>
    <row r="482" customFormat="false" ht="15.75" hidden="true" customHeight="true" outlineLevel="0" collapsed="false">
      <c r="A482" s="16"/>
      <c r="B482" s="129"/>
      <c r="C482" s="85"/>
      <c r="D482" s="110"/>
      <c r="E482" s="113"/>
      <c r="F482" s="113"/>
      <c r="G482" s="111"/>
      <c r="H482" s="123"/>
      <c r="I482" s="124"/>
      <c r="J482" s="5"/>
    </row>
    <row r="483" customFormat="false" ht="23.25" hidden="true" customHeight="true" outlineLevel="0" collapsed="false">
      <c r="A483" s="16" t="s">
        <v>128</v>
      </c>
      <c r="B483" s="40" t="s">
        <v>41</v>
      </c>
      <c r="C483" s="40"/>
      <c r="D483" s="40"/>
      <c r="E483" s="40"/>
      <c r="F483" s="40"/>
      <c r="G483" s="40"/>
      <c r="H483" s="89" t="s">
        <v>42</v>
      </c>
      <c r="I483" s="39" t="n">
        <f aca="false">G502</f>
        <v>0</v>
      </c>
      <c r="J483" s="5"/>
    </row>
    <row r="484" customFormat="false" ht="15.75" hidden="true" customHeight="true" outlineLevel="0" collapsed="false">
      <c r="A484" s="16"/>
      <c r="B484" s="125"/>
      <c r="C484" s="125"/>
      <c r="D484" s="125"/>
      <c r="E484" s="125"/>
      <c r="F484" s="125"/>
      <c r="G484" s="125"/>
      <c r="H484" s="123"/>
      <c r="I484" s="124"/>
      <c r="J484" s="5"/>
    </row>
    <row r="485" customFormat="false" ht="15.75" hidden="true" customHeight="true" outlineLevel="0" collapsed="false">
      <c r="A485" s="16"/>
      <c r="B485" s="125" t="s">
        <v>122</v>
      </c>
      <c r="C485" s="125"/>
      <c r="D485" s="125"/>
      <c r="E485" s="125"/>
      <c r="F485" s="125"/>
      <c r="G485" s="125"/>
      <c r="H485" s="123"/>
      <c r="I485" s="124"/>
      <c r="J485" s="5"/>
    </row>
    <row r="486" customFormat="false" ht="15.75" hidden="true" customHeight="true" outlineLevel="0" collapsed="false">
      <c r="A486" s="16"/>
      <c r="B486" s="114"/>
      <c r="C486" s="111"/>
      <c r="D486" s="111"/>
      <c r="E486" s="111"/>
      <c r="F486" s="111"/>
      <c r="G486" s="111"/>
      <c r="H486" s="123"/>
      <c r="I486" s="124"/>
      <c r="J486" s="5"/>
    </row>
    <row r="487" customFormat="false" ht="15.75" hidden="true" customHeight="true" outlineLevel="0" collapsed="false">
      <c r="A487" s="16"/>
      <c r="B487" s="50" t="s">
        <v>123</v>
      </c>
      <c r="C487" s="126"/>
      <c r="D487" s="84"/>
      <c r="E487" s="84"/>
      <c r="F487" s="84"/>
      <c r="G487" s="84"/>
      <c r="H487" s="123"/>
      <c r="I487" s="124"/>
      <c r="J487" s="5"/>
    </row>
    <row r="488" customFormat="false" ht="15.75" hidden="true" customHeight="true" outlineLevel="0" collapsed="false">
      <c r="A488" s="16"/>
      <c r="B488" s="44"/>
      <c r="C488" s="126"/>
      <c r="D488" s="84"/>
      <c r="E488" s="84"/>
      <c r="F488" s="84"/>
      <c r="G488" s="84"/>
      <c r="H488" s="123"/>
      <c r="I488" s="124"/>
      <c r="J488" s="5"/>
    </row>
    <row r="489" customFormat="false" ht="15.75" hidden="true" customHeight="true" outlineLevel="0" collapsed="false">
      <c r="A489" s="16"/>
      <c r="B489" s="127"/>
      <c r="C489" s="128"/>
      <c r="D489" s="128"/>
      <c r="E489" s="128"/>
      <c r="F489" s="128"/>
      <c r="G489" s="128"/>
      <c r="H489" s="123"/>
      <c r="I489" s="124"/>
      <c r="J489" s="5"/>
    </row>
    <row r="490" customFormat="false" ht="15.75" hidden="true" customHeight="true" outlineLevel="0" collapsed="false">
      <c r="A490" s="16"/>
      <c r="B490" s="44"/>
      <c r="C490" s="44"/>
      <c r="D490" s="44"/>
      <c r="E490" s="44"/>
      <c r="F490" s="44"/>
      <c r="G490" s="44"/>
      <c r="H490" s="123"/>
      <c r="I490" s="124"/>
      <c r="J490" s="5"/>
    </row>
    <row r="491" customFormat="false" ht="15.75" hidden="true" customHeight="true" outlineLevel="0" collapsed="false">
      <c r="A491" s="16"/>
      <c r="B491" s="32"/>
      <c r="C491" s="126"/>
      <c r="D491" s="84"/>
      <c r="E491" s="84"/>
      <c r="F491" s="84"/>
      <c r="G491" s="84"/>
      <c r="H491" s="123"/>
      <c r="I491" s="124"/>
      <c r="J491" s="5"/>
    </row>
    <row r="492" customFormat="false" ht="15.75" hidden="true" customHeight="true" outlineLevel="0" collapsed="false">
      <c r="A492" s="16"/>
      <c r="B492" s="32"/>
      <c r="C492" s="126"/>
      <c r="D492" s="84"/>
      <c r="E492" s="84"/>
      <c r="F492" s="84"/>
      <c r="G492" s="84"/>
      <c r="H492" s="123"/>
      <c r="I492" s="124"/>
      <c r="J492" s="5"/>
    </row>
    <row r="493" customFormat="false" ht="15.75" hidden="true" customHeight="true" outlineLevel="0" collapsed="false">
      <c r="A493" s="16"/>
      <c r="B493" s="127" t="s">
        <v>124</v>
      </c>
      <c r="C493" s="128"/>
      <c r="D493" s="128"/>
      <c r="E493" s="128"/>
      <c r="F493" s="128"/>
      <c r="G493" s="128"/>
      <c r="H493" s="123"/>
      <c r="I493" s="124"/>
      <c r="J493" s="5"/>
    </row>
    <row r="494" customFormat="false" ht="15.75" hidden="true" customHeight="true" outlineLevel="0" collapsed="false">
      <c r="A494" s="16"/>
      <c r="B494" s="44" t="s">
        <v>125</v>
      </c>
      <c r="C494" s="44"/>
      <c r="D494" s="44"/>
      <c r="E494" s="44"/>
      <c r="F494" s="44"/>
      <c r="G494" s="44"/>
      <c r="H494" s="123"/>
      <c r="I494" s="124"/>
      <c r="J494" s="5"/>
    </row>
    <row r="495" customFormat="false" ht="15.75" hidden="true" customHeight="true" outlineLevel="0" collapsed="false">
      <c r="A495" s="16"/>
      <c r="B495" s="32" t="s">
        <v>126</v>
      </c>
      <c r="C495" s="126"/>
      <c r="D495" s="84"/>
      <c r="E495" s="84"/>
      <c r="F495" s="84"/>
      <c r="G495" s="84"/>
      <c r="H495" s="123"/>
      <c r="I495" s="124"/>
      <c r="J495" s="5"/>
    </row>
    <row r="496" customFormat="false" ht="15.75" hidden="true" customHeight="true" outlineLevel="0" collapsed="false">
      <c r="A496" s="16"/>
      <c r="B496" s="32"/>
      <c r="C496" s="126"/>
      <c r="D496" s="84"/>
      <c r="E496" s="84"/>
      <c r="F496" s="84"/>
      <c r="G496" s="84"/>
      <c r="H496" s="123"/>
      <c r="I496" s="124"/>
      <c r="J496" s="5"/>
    </row>
    <row r="497" customFormat="false" ht="15.75" hidden="true" customHeight="true" outlineLevel="0" collapsed="false">
      <c r="A497" s="16"/>
      <c r="B497" s="127"/>
      <c r="C497" s="128"/>
      <c r="D497" s="128"/>
      <c r="E497" s="128"/>
      <c r="F497" s="128"/>
      <c r="G497" s="128"/>
      <c r="H497" s="123"/>
      <c r="I497" s="124"/>
      <c r="J497" s="5"/>
    </row>
    <row r="498" customFormat="false" ht="15.75" hidden="true" customHeight="true" outlineLevel="0" collapsed="false">
      <c r="A498" s="16"/>
      <c r="B498" s="44"/>
      <c r="C498" s="44"/>
      <c r="D498" s="44"/>
      <c r="E498" s="44"/>
      <c r="F498" s="44"/>
      <c r="G498" s="44"/>
      <c r="H498" s="123"/>
      <c r="I498" s="124"/>
      <c r="J498" s="5"/>
    </row>
    <row r="499" customFormat="false" ht="15.75" hidden="true" customHeight="true" outlineLevel="0" collapsed="false">
      <c r="A499" s="16"/>
      <c r="B499" s="32"/>
      <c r="C499" s="126"/>
      <c r="D499" s="84"/>
      <c r="E499" s="84"/>
      <c r="F499" s="84"/>
      <c r="G499" s="84"/>
      <c r="H499" s="123"/>
      <c r="I499" s="124"/>
      <c r="J499" s="5"/>
    </row>
    <row r="500" customFormat="false" ht="15.75" hidden="true" customHeight="true" outlineLevel="0" collapsed="false">
      <c r="A500" s="16"/>
      <c r="B500" s="32"/>
      <c r="C500" s="126"/>
      <c r="D500" s="84"/>
      <c r="E500" s="84"/>
      <c r="F500" s="84"/>
      <c r="G500" s="84"/>
      <c r="H500" s="123"/>
      <c r="I500" s="124"/>
      <c r="J500" s="5"/>
    </row>
    <row r="501" customFormat="false" ht="15.75" hidden="true" customHeight="true" outlineLevel="0" collapsed="false">
      <c r="A501" s="16"/>
      <c r="B501" s="131"/>
      <c r="C501" s="130" t="s">
        <v>129</v>
      </c>
      <c r="D501" s="130"/>
      <c r="E501" s="130" t="s">
        <v>130</v>
      </c>
      <c r="F501" s="130"/>
      <c r="G501" s="130"/>
      <c r="H501" s="123"/>
      <c r="I501" s="124"/>
      <c r="J501" s="5"/>
    </row>
    <row r="502" customFormat="false" ht="15.75" hidden="true" customHeight="true" outlineLevel="0" collapsed="false">
      <c r="A502" s="16"/>
      <c r="B502" s="129"/>
      <c r="C502" s="107" t="n">
        <f aca="false">SUM(C491,C495,C499)</f>
        <v>0</v>
      </c>
      <c r="D502" s="107" t="s">
        <v>131</v>
      </c>
      <c r="E502" s="132" t="n">
        <v>1</v>
      </c>
      <c r="F502" s="133" t="s">
        <v>37</v>
      </c>
      <c r="G502" s="130" t="n">
        <f aca="false">C502*E502</f>
        <v>0</v>
      </c>
      <c r="H502" s="123"/>
      <c r="I502" s="124"/>
      <c r="J502" s="5"/>
    </row>
    <row r="503" customFormat="false" ht="15.75" hidden="true" customHeight="true" outlineLevel="0" collapsed="false">
      <c r="A503" s="16"/>
      <c r="B503" s="129"/>
      <c r="C503" s="107"/>
      <c r="D503" s="107"/>
      <c r="E503" s="132"/>
      <c r="F503" s="133"/>
      <c r="G503" s="130"/>
      <c r="H503" s="123"/>
      <c r="I503" s="124"/>
      <c r="J503" s="5"/>
    </row>
    <row r="504" customFormat="false" ht="15.75" hidden="true" customHeight="true" outlineLevel="0" collapsed="false">
      <c r="A504" s="16"/>
      <c r="B504" s="134" t="s">
        <v>132</v>
      </c>
      <c r="C504" s="110" t="n">
        <f aca="false">SUM(G502)</f>
        <v>0</v>
      </c>
      <c r="D504" s="110" t="s">
        <v>42</v>
      </c>
      <c r="E504" s="132"/>
      <c r="F504" s="133"/>
      <c r="G504" s="130"/>
      <c r="H504" s="123"/>
      <c r="I504" s="124"/>
      <c r="J504" s="5"/>
    </row>
    <row r="505" customFormat="false" ht="15.75" hidden="true" customHeight="true" outlineLevel="0" collapsed="false">
      <c r="A505" s="16"/>
      <c r="B505" s="134"/>
      <c r="C505" s="110"/>
      <c r="D505" s="110"/>
      <c r="E505" s="132"/>
      <c r="F505" s="133"/>
      <c r="G505" s="130"/>
      <c r="H505" s="123"/>
      <c r="I505" s="124"/>
      <c r="J505" s="5"/>
    </row>
    <row r="506" customFormat="false" ht="15.75" hidden="true" customHeight="true" outlineLevel="0" collapsed="false">
      <c r="A506" s="16"/>
      <c r="B506" s="134"/>
      <c r="C506" s="110"/>
      <c r="D506" s="110"/>
      <c r="E506" s="132"/>
      <c r="F506" s="133"/>
      <c r="G506" s="130"/>
      <c r="H506" s="123"/>
      <c r="I506" s="124"/>
      <c r="J506" s="5"/>
    </row>
    <row r="507" customFormat="false" ht="15.75" hidden="true" customHeight="true" outlineLevel="0" collapsed="false">
      <c r="A507" s="16"/>
      <c r="B507" s="134"/>
      <c r="C507" s="110"/>
      <c r="D507" s="110"/>
      <c r="E507" s="132"/>
      <c r="F507" s="133"/>
      <c r="G507" s="130"/>
      <c r="H507" s="123"/>
      <c r="I507" s="124"/>
      <c r="J507" s="5"/>
    </row>
    <row r="508" customFormat="false" ht="15.75" hidden="true" customHeight="true" outlineLevel="0" collapsed="false">
      <c r="A508" s="16"/>
      <c r="B508" s="134"/>
      <c r="C508" s="110"/>
      <c r="D508" s="110"/>
      <c r="E508" s="132"/>
      <c r="F508" s="133"/>
      <c r="G508" s="130"/>
      <c r="H508" s="123"/>
      <c r="I508" s="124"/>
      <c r="J508" s="5"/>
    </row>
    <row r="509" customFormat="false" ht="15.75" hidden="true" customHeight="true" outlineLevel="0" collapsed="false">
      <c r="A509" s="16"/>
      <c r="B509" s="134"/>
      <c r="C509" s="110"/>
      <c r="D509" s="110"/>
      <c r="E509" s="132"/>
      <c r="F509" s="133"/>
      <c r="G509" s="130"/>
      <c r="H509" s="123"/>
      <c r="I509" s="124"/>
      <c r="J509" s="5"/>
    </row>
    <row r="510" customFormat="false" ht="15.75" hidden="true" customHeight="true" outlineLevel="0" collapsed="false">
      <c r="A510" s="16"/>
      <c r="B510" s="134"/>
      <c r="C510" s="110"/>
      <c r="D510" s="110"/>
      <c r="E510" s="132"/>
      <c r="F510" s="133"/>
      <c r="G510" s="130"/>
      <c r="H510" s="123"/>
      <c r="I510" s="124"/>
      <c r="J510" s="5"/>
    </row>
    <row r="511" customFormat="false" ht="15.75" hidden="true" customHeight="true" outlineLevel="0" collapsed="false">
      <c r="A511" s="16"/>
      <c r="B511" s="134"/>
      <c r="C511" s="110"/>
      <c r="D511" s="110"/>
      <c r="E511" s="132"/>
      <c r="F511" s="133"/>
      <c r="G511" s="130"/>
      <c r="H511" s="123"/>
      <c r="I511" s="124"/>
      <c r="J511" s="5"/>
    </row>
    <row r="512" customFormat="false" ht="15.75" hidden="true" customHeight="true" outlineLevel="0" collapsed="false">
      <c r="A512" s="16"/>
      <c r="B512" s="134"/>
      <c r="C512" s="110"/>
      <c r="D512" s="110"/>
      <c r="E512" s="132"/>
      <c r="F512" s="133"/>
      <c r="G512" s="130"/>
      <c r="H512" s="123"/>
      <c r="I512" s="124"/>
      <c r="J512" s="5"/>
    </row>
    <row r="513" customFormat="false" ht="15.75" hidden="true" customHeight="true" outlineLevel="0" collapsed="false">
      <c r="A513" s="16"/>
      <c r="B513" s="134"/>
      <c r="C513" s="110"/>
      <c r="D513" s="110"/>
      <c r="E513" s="132"/>
      <c r="F513" s="133"/>
      <c r="G513" s="130"/>
      <c r="H513" s="123"/>
      <c r="I513" s="124"/>
      <c r="J513" s="5"/>
    </row>
    <row r="514" customFormat="false" ht="15.75" hidden="true" customHeight="true" outlineLevel="0" collapsed="false">
      <c r="A514" s="16"/>
      <c r="B514" s="134"/>
      <c r="C514" s="110"/>
      <c r="D514" s="110"/>
      <c r="E514" s="132"/>
      <c r="F514" s="133"/>
      <c r="G514" s="130"/>
      <c r="H514" s="123"/>
      <c r="I514" s="124"/>
      <c r="J514" s="5"/>
    </row>
    <row r="515" customFormat="false" ht="15.75" hidden="true" customHeight="true" outlineLevel="0" collapsed="false">
      <c r="A515" s="16"/>
      <c r="B515" s="134"/>
      <c r="C515" s="110"/>
      <c r="D515" s="110"/>
      <c r="E515" s="132"/>
      <c r="F515" s="133"/>
      <c r="G515" s="130"/>
      <c r="H515" s="123"/>
      <c r="I515" s="124"/>
      <c r="J515" s="5"/>
    </row>
    <row r="516" customFormat="false" ht="15.75" hidden="true" customHeight="true" outlineLevel="0" collapsed="false">
      <c r="A516" s="16"/>
      <c r="B516" s="134"/>
      <c r="C516" s="110"/>
      <c r="D516" s="110"/>
      <c r="E516" s="132"/>
      <c r="F516" s="133"/>
      <c r="G516" s="130"/>
      <c r="H516" s="123"/>
      <c r="I516" s="124"/>
      <c r="J516" s="5"/>
    </row>
    <row r="517" customFormat="false" ht="15.75" hidden="true" customHeight="true" outlineLevel="0" collapsed="false">
      <c r="A517" s="16"/>
      <c r="B517" s="134"/>
      <c r="C517" s="110"/>
      <c r="D517" s="110"/>
      <c r="E517" s="132"/>
      <c r="F517" s="133"/>
      <c r="G517" s="130"/>
      <c r="H517" s="123"/>
      <c r="I517" s="124"/>
      <c r="J517" s="5"/>
    </row>
    <row r="518" customFormat="false" ht="15.75" hidden="true" customHeight="true" outlineLevel="0" collapsed="false">
      <c r="A518" s="16"/>
      <c r="B518" s="134"/>
      <c r="C518" s="110"/>
      <c r="D518" s="110"/>
      <c r="E518" s="132"/>
      <c r="F518" s="133"/>
      <c r="G518" s="130"/>
      <c r="H518" s="123"/>
      <c r="I518" s="124"/>
      <c r="J518" s="5"/>
    </row>
    <row r="519" customFormat="false" ht="15.75" hidden="true" customHeight="false" outlineLevel="0" collapsed="false">
      <c r="A519" s="16"/>
      <c r="B519" s="114"/>
      <c r="C519" s="111"/>
      <c r="D519" s="111"/>
      <c r="E519" s="111"/>
      <c r="F519" s="111"/>
      <c r="G519" s="111"/>
      <c r="H519" s="123"/>
      <c r="I519" s="124"/>
      <c r="J519" s="5"/>
    </row>
    <row r="520" customFormat="false" ht="34.5" hidden="false" customHeight="true" outlineLevel="0" collapsed="false">
      <c r="A520" s="18" t="s">
        <v>133</v>
      </c>
      <c r="B520" s="19" t="s">
        <v>134</v>
      </c>
      <c r="C520" s="19"/>
      <c r="D520" s="19"/>
      <c r="E520" s="19"/>
      <c r="F520" s="19"/>
      <c r="G520" s="19"/>
      <c r="H520" s="20" t="s">
        <v>71</v>
      </c>
      <c r="I520" s="21" t="n">
        <f aca="false">E526</f>
        <v>1212.09</v>
      </c>
      <c r="J520" s="5"/>
    </row>
    <row r="521" customFormat="false" ht="15.75" hidden="false" customHeight="false" outlineLevel="0" collapsed="false">
      <c r="A521" s="16"/>
      <c r="B521" s="114"/>
      <c r="C521" s="111"/>
      <c r="D521" s="111"/>
      <c r="E521" s="111"/>
      <c r="F521" s="111"/>
      <c r="G521" s="111"/>
      <c r="H521" s="123"/>
      <c r="I521" s="124"/>
      <c r="J521" s="5"/>
    </row>
    <row r="522" customFormat="false" ht="15.75" hidden="false" customHeight="false" outlineLevel="0" collapsed="false">
      <c r="A522" s="16"/>
      <c r="B522" s="127" t="s">
        <v>135</v>
      </c>
      <c r="C522" s="128"/>
      <c r="D522" s="128"/>
      <c r="E522" s="128"/>
      <c r="F522" s="128"/>
      <c r="G522" s="128"/>
      <c r="H522" s="123"/>
      <c r="I522" s="124"/>
      <c r="J522" s="5"/>
    </row>
    <row r="523" customFormat="false" ht="15.75" hidden="false" customHeight="false" outlineLevel="0" collapsed="false">
      <c r="A523" s="16"/>
      <c r="B523" s="44" t="s">
        <v>136</v>
      </c>
      <c r="C523" s="44"/>
      <c r="D523" s="44"/>
      <c r="E523" s="44"/>
      <c r="F523" s="44"/>
      <c r="G523" s="44"/>
      <c r="H523" s="123"/>
      <c r="I523" s="124"/>
      <c r="J523" s="5"/>
    </row>
    <row r="524" customFormat="false" ht="15.75" hidden="false" customHeight="false" outlineLevel="0" collapsed="false">
      <c r="A524" s="16"/>
      <c r="B524" s="32" t="s">
        <v>137</v>
      </c>
      <c r="C524" s="126" t="n">
        <v>1212.09</v>
      </c>
      <c r="D524" s="84" t="s">
        <v>71</v>
      </c>
      <c r="E524" s="84"/>
      <c r="F524" s="84"/>
      <c r="G524" s="84"/>
      <c r="H524" s="123"/>
      <c r="I524" s="124"/>
      <c r="J524" s="5"/>
    </row>
    <row r="525" customFormat="false" ht="15.75" hidden="false" customHeight="false" outlineLevel="0" collapsed="false">
      <c r="A525" s="16"/>
      <c r="B525" s="32"/>
      <c r="C525" s="126"/>
      <c r="E525" s="84"/>
      <c r="F525" s="84"/>
      <c r="G525" s="84"/>
      <c r="H525" s="123"/>
      <c r="I525" s="124"/>
      <c r="J525" s="5"/>
    </row>
    <row r="526" customFormat="false" ht="15.75" hidden="false" customHeight="false" outlineLevel="0" collapsed="false">
      <c r="A526" s="16"/>
      <c r="B526" s="109" t="s">
        <v>138</v>
      </c>
      <c r="C526" s="110"/>
      <c r="D526" s="110"/>
      <c r="E526" s="110" t="n">
        <f aca="false">C524</f>
        <v>1212.09</v>
      </c>
      <c r="F526" s="110" t="s">
        <v>71</v>
      </c>
      <c r="G526" s="84"/>
      <c r="H526" s="123"/>
      <c r="I526" s="124"/>
      <c r="J526" s="5"/>
    </row>
    <row r="527" customFormat="false" ht="15.75" hidden="false" customHeight="false" outlineLevel="0" collapsed="false">
      <c r="A527" s="16"/>
      <c r="B527" s="127"/>
      <c r="C527" s="128"/>
      <c r="D527" s="128"/>
      <c r="E527" s="128"/>
      <c r="F527" s="128"/>
      <c r="G527" s="128"/>
      <c r="H527" s="123"/>
      <c r="I527" s="124"/>
      <c r="J527" s="5"/>
    </row>
    <row r="528" customFormat="false" ht="15.75" hidden="false" customHeight="false" outlineLevel="0" collapsed="false">
      <c r="A528" s="16"/>
      <c r="B528" s="32"/>
      <c r="C528" s="126"/>
      <c r="D528" s="84"/>
      <c r="E528" s="84"/>
      <c r="F528" s="84"/>
      <c r="G528" s="84"/>
      <c r="H528" s="123"/>
      <c r="I528" s="124"/>
      <c r="J528" s="5"/>
    </row>
    <row r="529" customFormat="false" ht="15.75" hidden="false" customHeight="false" outlineLevel="0" collapsed="false">
      <c r="A529" s="16"/>
      <c r="B529" s="32"/>
      <c r="C529" s="126"/>
      <c r="D529" s="84"/>
      <c r="E529" s="84"/>
      <c r="F529" s="84"/>
      <c r="G529" s="84"/>
      <c r="H529" s="123"/>
      <c r="I529" s="124"/>
      <c r="J529" s="5"/>
    </row>
    <row r="530" s="139" customFormat="true" ht="15.75" hidden="false" customHeight="false" outlineLevel="0" collapsed="false">
      <c r="A530" s="135"/>
      <c r="B530" s="127"/>
      <c r="C530" s="128"/>
      <c r="D530" s="128"/>
      <c r="E530" s="128"/>
      <c r="F530" s="128"/>
      <c r="G530" s="128"/>
      <c r="H530" s="136"/>
      <c r="I530" s="137"/>
      <c r="J530" s="138"/>
    </row>
    <row r="531" s="139" customFormat="true" ht="15.75" hidden="false" customHeight="false" outlineLevel="0" collapsed="false">
      <c r="A531" s="135"/>
      <c r="B531" s="44"/>
      <c r="C531" s="44"/>
      <c r="D531" s="44"/>
      <c r="E531" s="44"/>
      <c r="F531" s="44"/>
      <c r="G531" s="44"/>
      <c r="H531" s="136"/>
      <c r="I531" s="137"/>
      <c r="J531" s="138"/>
    </row>
    <row r="532" s="139" customFormat="true" ht="16.5" hidden="false" customHeight="true" outlineLevel="0" collapsed="false">
      <c r="A532" s="135"/>
      <c r="B532" s="32"/>
      <c r="C532" s="126"/>
      <c r="D532" s="84"/>
      <c r="E532" s="84"/>
      <c r="F532" s="84"/>
      <c r="G532" s="84"/>
      <c r="H532" s="136"/>
      <c r="I532" s="137"/>
      <c r="J532" s="140"/>
    </row>
    <row r="533" customFormat="false" ht="15.75" hidden="false" customHeight="false" outlineLevel="0" collapsed="false">
      <c r="A533" s="16"/>
      <c r="B533" s="44"/>
      <c r="C533" s="126"/>
      <c r="D533" s="84"/>
      <c r="E533" s="84"/>
      <c r="F533" s="84"/>
      <c r="G533" s="84"/>
      <c r="H533" s="123"/>
      <c r="I533" s="124"/>
      <c r="J533" s="5"/>
    </row>
    <row r="534" customFormat="false" ht="15.75" hidden="false" customHeight="false" outlineLevel="0" collapsed="false">
      <c r="A534" s="16"/>
      <c r="B534" s="129"/>
      <c r="C534" s="110"/>
      <c r="D534" s="110"/>
      <c r="E534" s="113"/>
      <c r="F534" s="113"/>
      <c r="G534" s="111"/>
      <c r="H534" s="123"/>
      <c r="I534" s="124"/>
      <c r="J534" s="5"/>
    </row>
    <row r="535" customFormat="false" ht="15.75" hidden="false" customHeight="false" outlineLevel="0" collapsed="false">
      <c r="A535" s="16"/>
      <c r="B535" s="129"/>
      <c r="C535" s="110"/>
      <c r="D535" s="107"/>
      <c r="E535" s="113"/>
      <c r="F535" s="113"/>
      <c r="G535" s="111"/>
      <c r="H535" s="123"/>
      <c r="I535" s="124"/>
      <c r="J535" s="5"/>
    </row>
    <row r="536" customFormat="false" ht="15.75" hidden="false" customHeight="false" outlineLevel="0" collapsed="false">
      <c r="A536" s="16"/>
      <c r="B536" s="129"/>
      <c r="C536" s="110"/>
      <c r="D536" s="107"/>
      <c r="E536" s="113"/>
      <c r="F536" s="113"/>
      <c r="G536" s="111"/>
      <c r="H536" s="123"/>
      <c r="I536" s="124"/>
      <c r="J536" s="5"/>
    </row>
    <row r="537" customFormat="false" ht="15.75" hidden="false" customHeight="false" outlineLevel="0" collapsed="false">
      <c r="A537" s="16"/>
      <c r="B537" s="129"/>
      <c r="C537" s="110"/>
      <c r="D537" s="107"/>
      <c r="E537" s="113"/>
      <c r="F537" s="113"/>
      <c r="G537" s="111"/>
      <c r="H537" s="123"/>
      <c r="I537" s="124"/>
      <c r="J537" s="5"/>
    </row>
    <row r="538" customFormat="false" ht="15.75" hidden="false" customHeight="false" outlineLevel="0" collapsed="false">
      <c r="A538" s="16"/>
      <c r="B538" s="129"/>
      <c r="C538" s="110"/>
      <c r="D538" s="107"/>
      <c r="E538" s="113"/>
      <c r="F538" s="113"/>
      <c r="G538" s="111"/>
      <c r="H538" s="123"/>
      <c r="I538" s="124"/>
      <c r="J538" s="5"/>
    </row>
    <row r="539" customFormat="false" ht="15.75" hidden="false" customHeight="false" outlineLevel="0" collapsed="false">
      <c r="A539" s="16"/>
      <c r="B539" s="129"/>
      <c r="C539" s="110"/>
      <c r="D539" s="107"/>
      <c r="E539" s="113"/>
      <c r="F539" s="113"/>
      <c r="G539" s="111"/>
      <c r="H539" s="123"/>
      <c r="I539" s="124"/>
      <c r="J539" s="5"/>
    </row>
    <row r="540" customFormat="false" ht="15.75" hidden="false" customHeight="false" outlineLevel="0" collapsed="false">
      <c r="A540" s="16"/>
      <c r="B540" s="129"/>
      <c r="C540" s="110"/>
      <c r="D540" s="107"/>
      <c r="E540" s="113"/>
      <c r="F540" s="113"/>
      <c r="G540" s="111"/>
      <c r="H540" s="123"/>
      <c r="I540" s="124"/>
      <c r="J540" s="5"/>
    </row>
    <row r="541" customFormat="false" ht="15.75" hidden="false" customHeight="false" outlineLevel="0" collapsed="false">
      <c r="A541" s="16"/>
      <c r="B541" s="129"/>
      <c r="C541" s="110"/>
      <c r="D541" s="107"/>
      <c r="E541" s="113"/>
      <c r="F541" s="113"/>
      <c r="G541" s="111"/>
      <c r="H541" s="123"/>
      <c r="I541" s="124"/>
      <c r="J541" s="5"/>
    </row>
    <row r="542" customFormat="false" ht="23.25" hidden="false" customHeight="true" outlineLevel="0" collapsed="false">
      <c r="A542" s="18" t="s">
        <v>139</v>
      </c>
      <c r="B542" s="19" t="s">
        <v>140</v>
      </c>
      <c r="C542" s="19"/>
      <c r="D542" s="19"/>
      <c r="E542" s="19"/>
      <c r="F542" s="19"/>
      <c r="G542" s="19"/>
      <c r="H542" s="20" t="s">
        <v>30</v>
      </c>
      <c r="I542" s="21" t="n">
        <f aca="false">F551</f>
        <v>242.418</v>
      </c>
      <c r="J542" s="5"/>
    </row>
    <row r="543" customFormat="false" ht="15.75" hidden="false" customHeight="false" outlineLevel="0" collapsed="false">
      <c r="A543" s="16"/>
      <c r="B543" s="114"/>
      <c r="C543" s="111"/>
      <c r="D543" s="111"/>
      <c r="E543" s="111"/>
      <c r="F543" s="111"/>
      <c r="G543" s="111"/>
      <c r="H543" s="123"/>
      <c r="I543" s="124"/>
      <c r="J543" s="5"/>
    </row>
    <row r="544" customFormat="false" ht="15.75" hidden="false" customHeight="false" outlineLevel="0" collapsed="false">
      <c r="A544" s="16"/>
      <c r="B544" s="127" t="s">
        <v>135</v>
      </c>
      <c r="C544" s="128"/>
      <c r="D544" s="128"/>
      <c r="E544" s="128"/>
      <c r="F544" s="128"/>
      <c r="G544" s="128"/>
      <c r="H544" s="123"/>
      <c r="I544" s="124"/>
      <c r="J544" s="5"/>
    </row>
    <row r="545" customFormat="false" ht="15.75" hidden="false" customHeight="false" outlineLevel="0" collapsed="false">
      <c r="A545" s="16"/>
      <c r="B545" s="44" t="s">
        <v>136</v>
      </c>
      <c r="C545" s="44"/>
      <c r="D545" s="44"/>
      <c r="E545" s="44"/>
      <c r="F545" s="44"/>
      <c r="G545" s="44"/>
      <c r="H545" s="123"/>
      <c r="I545" s="124"/>
      <c r="J545" s="5"/>
    </row>
    <row r="546" customFormat="false" ht="15.75" hidden="false" customHeight="false" outlineLevel="0" collapsed="false">
      <c r="A546" s="16"/>
      <c r="B546" s="44" t="s">
        <v>141</v>
      </c>
      <c r="C546" s="126"/>
      <c r="D546" s="84"/>
      <c r="E546" s="84"/>
      <c r="F546" s="84"/>
      <c r="G546" s="84"/>
      <c r="H546" s="123"/>
      <c r="I546" s="124"/>
      <c r="J546" s="5"/>
    </row>
    <row r="547" customFormat="false" ht="15.75" hidden="false" customHeight="false" outlineLevel="0" collapsed="false">
      <c r="A547" s="16"/>
      <c r="B547" s="60" t="s">
        <v>142</v>
      </c>
      <c r="C547" s="126"/>
      <c r="D547" s="84"/>
      <c r="E547" s="84"/>
      <c r="F547" s="84"/>
      <c r="G547" s="84"/>
      <c r="H547" s="123"/>
      <c r="I547" s="124"/>
      <c r="J547" s="5"/>
    </row>
    <row r="548" customFormat="false" ht="15.75" hidden="false" customHeight="false" outlineLevel="0" collapsed="false">
      <c r="A548" s="16"/>
      <c r="B548" s="127" t="s">
        <v>143</v>
      </c>
      <c r="C548" s="141" t="n">
        <v>1212.09</v>
      </c>
      <c r="D548" s="141" t="n">
        <v>0.2</v>
      </c>
      <c r="E548" s="141" t="s">
        <v>37</v>
      </c>
      <c r="F548" s="142" t="n">
        <f aca="false">C548*D548</f>
        <v>242.418</v>
      </c>
      <c r="G548" s="128" t="s">
        <v>30</v>
      </c>
      <c r="H548" s="123"/>
      <c r="I548" s="124"/>
      <c r="J548" s="5"/>
    </row>
    <row r="549" customFormat="false" ht="15.75" hidden="false" customHeight="false" outlineLevel="0" collapsed="false">
      <c r="A549" s="16"/>
      <c r="B549" s="127" t="s">
        <v>144</v>
      </c>
      <c r="C549" s="141"/>
      <c r="D549" s="141"/>
      <c r="E549" s="141"/>
      <c r="F549" s="142"/>
      <c r="G549" s="128"/>
      <c r="H549" s="123"/>
      <c r="I549" s="124"/>
      <c r="J549" s="5"/>
    </row>
    <row r="550" customFormat="false" ht="15.75" hidden="false" customHeight="false" outlineLevel="0" collapsed="false">
      <c r="A550" s="16"/>
      <c r="B550" s="44"/>
      <c r="C550" s="44"/>
      <c r="D550" s="44"/>
      <c r="E550" s="44"/>
      <c r="F550" s="44"/>
      <c r="G550" s="44"/>
      <c r="H550" s="123"/>
      <c r="I550" s="124"/>
      <c r="J550" s="5"/>
    </row>
    <row r="551" customFormat="false" ht="15.75" hidden="false" customHeight="false" outlineLevel="0" collapsed="false">
      <c r="A551" s="16"/>
      <c r="B551" s="109" t="s">
        <v>145</v>
      </c>
      <c r="D551" s="110"/>
      <c r="E551" s="110" t="s">
        <v>37</v>
      </c>
      <c r="F551" s="143" t="n">
        <f aca="false">F548</f>
        <v>242.418</v>
      </c>
      <c r="G551" s="111" t="s">
        <v>30</v>
      </c>
      <c r="H551" s="123"/>
      <c r="I551" s="124"/>
      <c r="J551" s="5"/>
    </row>
    <row r="552" customFormat="false" ht="15.75" hidden="false" customHeight="false" outlineLevel="0" collapsed="false">
      <c r="A552" s="16"/>
      <c r="B552" s="129"/>
      <c r="C552" s="110"/>
      <c r="D552" s="110"/>
      <c r="E552" s="113"/>
      <c r="F552" s="113"/>
      <c r="G552" s="111"/>
      <c r="H552" s="123"/>
      <c r="I552" s="124"/>
      <c r="J552" s="5"/>
    </row>
    <row r="553" customFormat="false" ht="15.75" hidden="false" customHeight="false" outlineLevel="0" collapsed="false">
      <c r="A553" s="16"/>
      <c r="B553" s="129"/>
      <c r="C553" s="110"/>
      <c r="D553" s="110"/>
      <c r="E553" s="113"/>
      <c r="F553" s="113"/>
      <c r="G553" s="111"/>
      <c r="H553" s="123"/>
      <c r="I553" s="124"/>
      <c r="J553" s="5"/>
    </row>
    <row r="554" customFormat="false" ht="15.75" hidden="false" customHeight="false" outlineLevel="0" collapsed="false">
      <c r="A554" s="16"/>
      <c r="B554" s="129"/>
      <c r="C554" s="110"/>
      <c r="D554" s="110"/>
      <c r="E554" s="113"/>
      <c r="F554" s="113"/>
      <c r="G554" s="111"/>
      <c r="H554" s="123"/>
      <c r="I554" s="124"/>
      <c r="J554" s="5"/>
    </row>
    <row r="555" customFormat="false" ht="15.75" hidden="false" customHeight="false" outlineLevel="0" collapsed="false">
      <c r="A555" s="16"/>
      <c r="B555" s="129"/>
      <c r="C555" s="110"/>
      <c r="D555" s="110"/>
      <c r="E555" s="113"/>
      <c r="F555" s="113"/>
      <c r="G555" s="111"/>
      <c r="H555" s="123"/>
      <c r="I555" s="124"/>
      <c r="J555" s="5"/>
    </row>
    <row r="556" customFormat="false" ht="15.75" hidden="false" customHeight="false" outlineLevel="0" collapsed="false">
      <c r="A556" s="16"/>
      <c r="B556" s="129"/>
      <c r="C556" s="110"/>
      <c r="D556" s="110"/>
      <c r="E556" s="113"/>
      <c r="F556" s="113"/>
      <c r="G556" s="111"/>
      <c r="H556" s="123"/>
      <c r="I556" s="124"/>
      <c r="J556" s="5"/>
    </row>
    <row r="557" customFormat="false" ht="15.75" hidden="false" customHeight="false" outlineLevel="0" collapsed="false">
      <c r="A557" s="16"/>
      <c r="B557" s="129"/>
      <c r="C557" s="110"/>
      <c r="D557" s="110"/>
      <c r="E557" s="113"/>
      <c r="F557" s="113"/>
      <c r="G557" s="111"/>
      <c r="H557" s="123"/>
      <c r="I557" s="124"/>
      <c r="J557" s="5"/>
    </row>
    <row r="558" customFormat="false" ht="15.75" hidden="false" customHeight="false" outlineLevel="0" collapsed="false">
      <c r="A558" s="16"/>
      <c r="B558" s="129"/>
      <c r="C558" s="110"/>
      <c r="D558" s="107"/>
      <c r="E558" s="113"/>
      <c r="F558" s="113"/>
      <c r="G558" s="111"/>
      <c r="H558" s="123"/>
      <c r="I558" s="124"/>
      <c r="J558" s="5"/>
    </row>
    <row r="559" customFormat="false" ht="15.75" hidden="false" customHeight="false" outlineLevel="0" collapsed="false">
      <c r="A559" s="16"/>
      <c r="B559" s="129"/>
      <c r="C559" s="110"/>
      <c r="D559" s="107"/>
      <c r="E559" s="113"/>
      <c r="F559" s="113"/>
      <c r="G559" s="111"/>
      <c r="H559" s="123"/>
      <c r="I559" s="124"/>
      <c r="J559" s="5"/>
    </row>
    <row r="560" customFormat="false" ht="15.75" hidden="false" customHeight="false" outlineLevel="0" collapsed="false">
      <c r="A560" s="16"/>
      <c r="B560" s="129"/>
      <c r="C560" s="110"/>
      <c r="D560" s="107"/>
      <c r="E560" s="113"/>
      <c r="F560" s="113"/>
      <c r="G560" s="111"/>
      <c r="H560" s="123"/>
      <c r="I560" s="124"/>
      <c r="J560" s="5"/>
    </row>
    <row r="561" customFormat="false" ht="15.75" hidden="false" customHeight="false" outlineLevel="0" collapsed="false">
      <c r="A561" s="16"/>
      <c r="B561" s="129"/>
      <c r="C561" s="110"/>
      <c r="D561" s="107"/>
      <c r="E561" s="113"/>
      <c r="F561" s="113"/>
      <c r="G561" s="111"/>
      <c r="H561" s="123"/>
      <c r="I561" s="124"/>
      <c r="J561" s="5"/>
    </row>
    <row r="562" customFormat="false" ht="15.75" hidden="false" customHeight="false" outlineLevel="0" collapsed="false">
      <c r="A562" s="16"/>
      <c r="B562" s="129"/>
      <c r="C562" s="110"/>
      <c r="D562" s="107"/>
      <c r="E562" s="113"/>
      <c r="F562" s="113"/>
      <c r="G562" s="111"/>
      <c r="H562" s="123"/>
      <c r="I562" s="124"/>
      <c r="J562" s="5"/>
    </row>
    <row r="563" customFormat="false" ht="15.75" hidden="false" customHeight="false" outlineLevel="0" collapsed="false">
      <c r="A563" s="16"/>
      <c r="B563" s="129"/>
      <c r="C563" s="110"/>
      <c r="D563" s="107"/>
      <c r="E563" s="113"/>
      <c r="F563" s="113"/>
      <c r="G563" s="111"/>
      <c r="H563" s="123"/>
      <c r="I563" s="124"/>
      <c r="J563" s="5"/>
    </row>
    <row r="564" customFormat="false" ht="15.75" hidden="false" customHeight="false" outlineLevel="0" collapsed="false">
      <c r="A564" s="16"/>
      <c r="B564" s="129"/>
      <c r="C564" s="110"/>
      <c r="D564" s="107"/>
      <c r="E564" s="113"/>
      <c r="F564" s="113"/>
      <c r="G564" s="111"/>
      <c r="H564" s="123"/>
      <c r="I564" s="124"/>
      <c r="J564" s="5"/>
    </row>
    <row r="565" customFormat="false" ht="15.75" hidden="false" customHeight="false" outlineLevel="0" collapsed="false">
      <c r="A565" s="16"/>
      <c r="B565" s="129"/>
      <c r="C565" s="110"/>
      <c r="D565" s="107"/>
      <c r="E565" s="113"/>
      <c r="F565" s="113"/>
      <c r="G565" s="111"/>
      <c r="H565" s="123"/>
      <c r="I565" s="124"/>
      <c r="J565" s="5"/>
    </row>
    <row r="566" customFormat="false" ht="15.75" hidden="false" customHeight="false" outlineLevel="0" collapsed="false">
      <c r="A566" s="16"/>
      <c r="B566" s="129"/>
      <c r="C566" s="110"/>
      <c r="D566" s="107"/>
      <c r="E566" s="113"/>
      <c r="F566" s="113"/>
      <c r="G566" s="111"/>
      <c r="H566" s="123"/>
      <c r="I566" s="124"/>
      <c r="J566" s="5"/>
    </row>
    <row r="567" customFormat="false" ht="23.25" hidden="false" customHeight="true" outlineLevel="0" collapsed="false">
      <c r="A567" s="18" t="s">
        <v>146</v>
      </c>
      <c r="B567" s="19" t="s">
        <v>147</v>
      </c>
      <c r="C567" s="19"/>
      <c r="D567" s="19"/>
      <c r="E567" s="19"/>
      <c r="F567" s="19"/>
      <c r="G567" s="19"/>
      <c r="H567" s="20" t="s">
        <v>30</v>
      </c>
      <c r="I567" s="21" t="n">
        <f aca="false">F576</f>
        <v>242.418</v>
      </c>
      <c r="J567" s="5"/>
    </row>
    <row r="568" customFormat="false" ht="15.75" hidden="false" customHeight="false" outlineLevel="0" collapsed="false">
      <c r="A568" s="16"/>
      <c r="B568" s="114"/>
      <c r="C568" s="111"/>
      <c r="D568" s="111"/>
      <c r="E568" s="111"/>
      <c r="F568" s="111"/>
      <c r="G568" s="111"/>
      <c r="H568" s="123"/>
      <c r="I568" s="124"/>
      <c r="J568" s="5"/>
    </row>
    <row r="569" customFormat="false" ht="15.75" hidden="false" customHeight="false" outlineLevel="0" collapsed="false">
      <c r="A569" s="16"/>
      <c r="B569" s="127" t="s">
        <v>135</v>
      </c>
      <c r="C569" s="128"/>
      <c r="D569" s="128"/>
      <c r="E569" s="128"/>
      <c r="F569" s="128"/>
      <c r="G569" s="128"/>
      <c r="H569" s="123"/>
      <c r="I569" s="124"/>
      <c r="J569" s="5"/>
    </row>
    <row r="570" customFormat="false" ht="15.75" hidden="false" customHeight="false" outlineLevel="0" collapsed="false">
      <c r="A570" s="16"/>
      <c r="B570" s="44" t="s">
        <v>136</v>
      </c>
      <c r="C570" s="44"/>
      <c r="D570" s="44"/>
      <c r="E570" s="44"/>
      <c r="F570" s="44"/>
      <c r="G570" s="44"/>
      <c r="H570" s="123"/>
      <c r="I570" s="124"/>
      <c r="J570" s="5"/>
    </row>
    <row r="571" customFormat="false" ht="15.75" hidden="false" customHeight="false" outlineLevel="0" collapsed="false">
      <c r="A571" s="16"/>
      <c r="B571" s="44" t="s">
        <v>141</v>
      </c>
      <c r="C571" s="126"/>
      <c r="D571" s="84"/>
      <c r="E571" s="84"/>
      <c r="F571" s="84"/>
      <c r="G571" s="84"/>
      <c r="H571" s="123"/>
      <c r="I571" s="124"/>
      <c r="J571" s="5"/>
    </row>
    <row r="572" customFormat="false" ht="15.75" hidden="false" customHeight="false" outlineLevel="0" collapsed="false">
      <c r="A572" s="16"/>
      <c r="B572" s="60" t="s">
        <v>142</v>
      </c>
      <c r="C572" s="126"/>
      <c r="D572" s="84"/>
      <c r="E572" s="84"/>
      <c r="F572" s="84"/>
      <c r="G572" s="84"/>
      <c r="H572" s="123"/>
      <c r="I572" s="124"/>
      <c r="J572" s="5"/>
    </row>
    <row r="573" customFormat="false" ht="15.75" hidden="false" customHeight="false" outlineLevel="0" collapsed="false">
      <c r="A573" s="16"/>
      <c r="B573" s="127" t="s">
        <v>143</v>
      </c>
      <c r="C573" s="141" t="n">
        <v>1212.09</v>
      </c>
      <c r="D573" s="141" t="n">
        <v>0.2</v>
      </c>
      <c r="E573" s="141" t="s">
        <v>37</v>
      </c>
      <c r="F573" s="142" t="n">
        <f aca="false">C573*D573</f>
        <v>242.418</v>
      </c>
      <c r="G573" s="128" t="s">
        <v>30</v>
      </c>
      <c r="H573" s="123"/>
      <c r="I573" s="124"/>
      <c r="J573" s="5"/>
    </row>
    <row r="574" customFormat="false" ht="15.75" hidden="false" customHeight="false" outlineLevel="0" collapsed="false">
      <c r="A574" s="16"/>
      <c r="B574" s="127" t="s">
        <v>144</v>
      </c>
      <c r="C574" s="141"/>
      <c r="D574" s="141"/>
      <c r="E574" s="141"/>
      <c r="F574" s="142"/>
      <c r="G574" s="128"/>
      <c r="H574" s="123"/>
      <c r="I574" s="124"/>
      <c r="J574" s="5"/>
    </row>
    <row r="575" customFormat="false" ht="15.75" hidden="false" customHeight="false" outlineLevel="0" collapsed="false">
      <c r="A575" s="16"/>
      <c r="B575" s="44"/>
      <c r="C575" s="44"/>
      <c r="D575" s="44"/>
      <c r="E575" s="44"/>
      <c r="F575" s="44"/>
      <c r="G575" s="44"/>
      <c r="H575" s="123"/>
      <c r="I575" s="124"/>
      <c r="J575" s="5"/>
    </row>
    <row r="576" customFormat="false" ht="15.75" hidden="false" customHeight="false" outlineLevel="0" collapsed="false">
      <c r="A576" s="16"/>
      <c r="B576" s="109" t="s">
        <v>148</v>
      </c>
      <c r="D576" s="110"/>
      <c r="E576" s="110" t="s">
        <v>37</v>
      </c>
      <c r="F576" s="143" t="n">
        <f aca="false">F573</f>
        <v>242.418</v>
      </c>
      <c r="G576" s="111" t="s">
        <v>30</v>
      </c>
      <c r="H576" s="123"/>
      <c r="I576" s="124"/>
      <c r="J576" s="5"/>
    </row>
    <row r="577" customFormat="false" ht="15.75" hidden="false" customHeight="false" outlineLevel="0" collapsed="false">
      <c r="A577" s="16"/>
      <c r="B577" s="32"/>
      <c r="C577" s="126"/>
      <c r="D577" s="84"/>
      <c r="E577" s="84"/>
      <c r="F577" s="84"/>
      <c r="G577" s="84"/>
      <c r="H577" s="123"/>
      <c r="I577" s="124"/>
      <c r="J577" s="5"/>
    </row>
    <row r="578" customFormat="false" ht="15.75" hidden="false" customHeight="false" outlineLevel="0" collapsed="false">
      <c r="A578" s="16"/>
      <c r="B578" s="32"/>
      <c r="C578" s="126"/>
      <c r="D578" s="84"/>
      <c r="E578" s="84"/>
      <c r="F578" s="84"/>
      <c r="G578" s="84"/>
      <c r="H578" s="123"/>
      <c r="I578" s="124"/>
      <c r="J578" s="5"/>
    </row>
    <row r="579" customFormat="false" ht="15.75" hidden="false" customHeight="false" outlineLevel="0" collapsed="false">
      <c r="A579" s="16"/>
      <c r="B579" s="127"/>
      <c r="C579" s="128"/>
      <c r="D579" s="128"/>
      <c r="E579" s="128"/>
      <c r="F579" s="128"/>
      <c r="G579" s="128"/>
      <c r="H579" s="123"/>
      <c r="I579" s="124"/>
      <c r="J579" s="5"/>
    </row>
    <row r="580" customFormat="false" ht="15.75" hidden="false" customHeight="false" outlineLevel="0" collapsed="false">
      <c r="A580" s="16"/>
      <c r="B580" s="44"/>
      <c r="C580" s="44"/>
      <c r="D580" s="44"/>
      <c r="E580" s="44"/>
      <c r="F580" s="44"/>
      <c r="G580" s="44"/>
      <c r="H580" s="123"/>
      <c r="I580" s="124"/>
      <c r="J580" s="5"/>
    </row>
    <row r="581" customFormat="false" ht="15.75" hidden="false" customHeight="false" outlineLevel="0" collapsed="false">
      <c r="A581" s="16"/>
      <c r="B581" s="32"/>
      <c r="C581" s="126"/>
      <c r="D581" s="84"/>
      <c r="E581" s="84"/>
      <c r="F581" s="84"/>
      <c r="G581" s="84"/>
      <c r="H581" s="123"/>
      <c r="I581" s="124"/>
      <c r="J581" s="5"/>
    </row>
    <row r="582" customFormat="false" ht="15.75" hidden="false" customHeight="false" outlineLevel="0" collapsed="false">
      <c r="A582" s="16"/>
      <c r="B582" s="129"/>
      <c r="C582" s="110"/>
      <c r="D582" s="107"/>
      <c r="E582" s="113"/>
      <c r="F582" s="113"/>
      <c r="G582" s="111"/>
      <c r="H582" s="123"/>
      <c r="I582" s="124"/>
      <c r="J582" s="5"/>
    </row>
    <row r="583" customFormat="false" ht="15.75" hidden="false" customHeight="false" outlineLevel="0" collapsed="false">
      <c r="A583" s="16"/>
      <c r="B583" s="129"/>
      <c r="C583" s="110"/>
      <c r="D583" s="107"/>
      <c r="E583" s="113"/>
      <c r="F583" s="113"/>
      <c r="G583" s="111"/>
      <c r="H583" s="123"/>
      <c r="I583" s="124"/>
      <c r="J583" s="5"/>
    </row>
    <row r="584" customFormat="false" ht="15.75" hidden="false" customHeight="false" outlineLevel="0" collapsed="false">
      <c r="A584" s="16"/>
      <c r="B584" s="129"/>
      <c r="C584" s="110"/>
      <c r="D584" s="107"/>
      <c r="E584" s="113"/>
      <c r="F584" s="113"/>
      <c r="G584" s="111"/>
      <c r="H584" s="123"/>
      <c r="I584" s="124"/>
      <c r="J584" s="5"/>
    </row>
    <row r="585" customFormat="false" ht="15.75" hidden="false" customHeight="false" outlineLevel="0" collapsed="false">
      <c r="A585" s="16"/>
      <c r="B585" s="129"/>
      <c r="C585" s="110"/>
      <c r="D585" s="107"/>
      <c r="E585" s="113"/>
      <c r="F585" s="113"/>
      <c r="G585" s="111"/>
      <c r="H585" s="123"/>
      <c r="I585" s="124"/>
      <c r="J585" s="5"/>
    </row>
    <row r="586" customFormat="false" ht="15.75" hidden="false" customHeight="false" outlineLevel="0" collapsed="false">
      <c r="A586" s="16"/>
      <c r="B586" s="129"/>
      <c r="C586" s="110"/>
      <c r="D586" s="107"/>
      <c r="E586" s="113"/>
      <c r="F586" s="113"/>
      <c r="G586" s="111"/>
      <c r="H586" s="123"/>
      <c r="I586" s="124"/>
      <c r="J586" s="5"/>
    </row>
    <row r="587" customFormat="false" ht="15.75" hidden="false" customHeight="false" outlineLevel="0" collapsed="false">
      <c r="A587" s="16"/>
      <c r="B587" s="129"/>
      <c r="C587" s="110"/>
      <c r="D587" s="107"/>
      <c r="E587" s="113"/>
      <c r="F587" s="113"/>
      <c r="G587" s="111"/>
      <c r="H587" s="123"/>
      <c r="I587" s="124"/>
      <c r="J587" s="5"/>
    </row>
    <row r="588" customFormat="false" ht="15.75" hidden="false" customHeight="false" outlineLevel="0" collapsed="false">
      <c r="A588" s="16"/>
      <c r="B588" s="129"/>
      <c r="C588" s="110"/>
      <c r="D588" s="107"/>
      <c r="E588" s="113"/>
      <c r="F588" s="113"/>
      <c r="G588" s="111"/>
      <c r="H588" s="123"/>
      <c r="I588" s="124"/>
      <c r="J588" s="5"/>
    </row>
    <row r="589" customFormat="false" ht="15.75" hidden="false" customHeight="false" outlineLevel="0" collapsed="false">
      <c r="A589" s="16"/>
      <c r="B589" s="129"/>
      <c r="C589" s="110"/>
      <c r="D589" s="107"/>
      <c r="E589" s="113"/>
      <c r="F589" s="113"/>
      <c r="G589" s="111"/>
      <c r="H589" s="123"/>
      <c r="I589" s="124"/>
      <c r="J589" s="5"/>
    </row>
    <row r="590" customFormat="false" ht="15.75" hidden="false" customHeight="false" outlineLevel="0" collapsed="false">
      <c r="A590" s="16"/>
      <c r="B590" s="129"/>
      <c r="C590" s="110"/>
      <c r="D590" s="107"/>
      <c r="E590" s="113"/>
      <c r="F590" s="113"/>
      <c r="G590" s="111"/>
      <c r="H590" s="123"/>
      <c r="I590" s="124"/>
      <c r="J590" s="5"/>
    </row>
    <row r="591" customFormat="false" ht="15.75" hidden="false" customHeight="false" outlineLevel="0" collapsed="false">
      <c r="A591" s="16"/>
      <c r="B591" s="129"/>
      <c r="C591" s="110"/>
      <c r="D591" s="107"/>
      <c r="E591" s="113"/>
      <c r="F591" s="113"/>
      <c r="G591" s="111"/>
      <c r="H591" s="123"/>
      <c r="I591" s="124"/>
      <c r="J591" s="5"/>
    </row>
    <row r="592" customFormat="false" ht="24" hidden="true" customHeight="true" outlineLevel="0" collapsed="false">
      <c r="A592" s="16" t="s">
        <v>149</v>
      </c>
      <c r="B592" s="40" t="s">
        <v>150</v>
      </c>
      <c r="C592" s="40"/>
      <c r="D592" s="40"/>
      <c r="E592" s="40"/>
      <c r="F592" s="40"/>
      <c r="G592" s="40"/>
      <c r="H592" s="110" t="s">
        <v>30</v>
      </c>
      <c r="I592" s="39" t="n">
        <f aca="false">C615</f>
        <v>0</v>
      </c>
      <c r="J592" s="5"/>
    </row>
    <row r="593" customFormat="false" ht="15.75" hidden="true" customHeight="false" outlineLevel="0" collapsed="false">
      <c r="A593" s="16"/>
      <c r="B593" s="129"/>
      <c r="C593" s="110"/>
      <c r="D593" s="107"/>
      <c r="E593" s="113"/>
      <c r="F593" s="113"/>
      <c r="G593" s="111"/>
      <c r="H593" s="123"/>
      <c r="I593" s="124"/>
      <c r="J593" s="5"/>
    </row>
    <row r="594" customFormat="false" ht="15.75" hidden="true" customHeight="false" outlineLevel="0" collapsed="false">
      <c r="A594" s="16"/>
      <c r="B594" s="102" t="s">
        <v>151</v>
      </c>
      <c r="C594" s="128"/>
      <c r="D594" s="128"/>
      <c r="E594" s="128"/>
      <c r="F594" s="128"/>
      <c r="G594" s="128"/>
      <c r="H594" s="123"/>
      <c r="I594" s="124"/>
      <c r="J594" s="5"/>
    </row>
    <row r="595" customFormat="false" ht="15.75" hidden="true" customHeight="false" outlineLevel="0" collapsed="false">
      <c r="A595" s="16"/>
      <c r="B595" s="23" t="s">
        <v>152</v>
      </c>
      <c r="C595" s="23"/>
      <c r="D595" s="23"/>
      <c r="E595" s="23"/>
      <c r="F595" s="23"/>
      <c r="G595" s="23"/>
      <c r="H595" s="123"/>
      <c r="I595" s="124"/>
      <c r="J595" s="5"/>
    </row>
    <row r="596" customFormat="false" ht="15.75" hidden="true" customHeight="true" outlineLevel="0" collapsed="false">
      <c r="A596" s="16"/>
      <c r="B596" s="32" t="s">
        <v>143</v>
      </c>
      <c r="C596" s="144" t="s">
        <v>153</v>
      </c>
      <c r="D596" s="145"/>
      <c r="E596" s="84"/>
      <c r="F596" s="84"/>
      <c r="G596" s="84"/>
      <c r="H596" s="123"/>
      <c r="I596" s="124"/>
      <c r="J596" s="5"/>
    </row>
    <row r="597" customFormat="false" ht="15.75" hidden="true" customHeight="true" outlineLevel="0" collapsed="false">
      <c r="A597" s="16"/>
      <c r="B597" s="44" t="s">
        <v>154</v>
      </c>
      <c r="C597" s="144"/>
      <c r="D597" s="145"/>
      <c r="E597" s="84"/>
      <c r="F597" s="84"/>
      <c r="G597" s="84"/>
      <c r="H597" s="123"/>
      <c r="I597" s="124"/>
      <c r="J597" s="5"/>
    </row>
    <row r="598" customFormat="false" ht="15.75" hidden="true" customHeight="true" outlineLevel="0" collapsed="false">
      <c r="A598" s="16"/>
      <c r="B598" s="44" t="s">
        <v>155</v>
      </c>
      <c r="C598" s="144"/>
      <c r="D598" s="145"/>
      <c r="E598" s="84"/>
      <c r="F598" s="84"/>
      <c r="G598" s="84"/>
      <c r="H598" s="123"/>
      <c r="I598" s="124"/>
      <c r="J598" s="5"/>
    </row>
    <row r="599" customFormat="false" ht="15.75" hidden="true" customHeight="true" outlineLevel="0" collapsed="false">
      <c r="A599" s="16"/>
      <c r="B599" s="44" t="s">
        <v>156</v>
      </c>
      <c r="C599" s="144"/>
      <c r="D599" s="145"/>
      <c r="E599" s="84"/>
      <c r="F599" s="84"/>
      <c r="G599" s="84"/>
      <c r="H599" s="123"/>
      <c r="I599" s="124"/>
      <c r="J599" s="5"/>
    </row>
    <row r="600" customFormat="false" ht="15.75" hidden="true" customHeight="true" outlineLevel="0" collapsed="false">
      <c r="A600" s="16"/>
      <c r="B600" s="32" t="s">
        <v>143</v>
      </c>
      <c r="C600" s="141" t="n">
        <f aca="false">643.96*0.65</f>
        <v>418.574</v>
      </c>
      <c r="D600" s="146" t="s">
        <v>30</v>
      </c>
      <c r="E600" s="84"/>
      <c r="F600" s="84"/>
      <c r="G600" s="84"/>
      <c r="H600" s="123"/>
      <c r="I600" s="124"/>
      <c r="J600" s="5"/>
    </row>
    <row r="601" customFormat="false" ht="15.75" hidden="true" customHeight="true" outlineLevel="0" collapsed="false">
      <c r="A601" s="16"/>
      <c r="B601" s="32"/>
      <c r="C601" s="141"/>
      <c r="D601" s="84"/>
      <c r="E601" s="84"/>
      <c r="F601" s="84"/>
      <c r="G601" s="84"/>
      <c r="H601" s="123"/>
      <c r="I601" s="124"/>
      <c r="J601" s="5"/>
    </row>
    <row r="602" customFormat="false" ht="15.75" hidden="true" customHeight="false" outlineLevel="0" collapsed="false">
      <c r="A602" s="16"/>
      <c r="B602" s="127" t="s">
        <v>157</v>
      </c>
      <c r="C602" s="128"/>
      <c r="D602" s="128"/>
      <c r="E602" s="128"/>
      <c r="F602" s="128"/>
      <c r="G602" s="128"/>
      <c r="H602" s="123"/>
      <c r="I602" s="124"/>
      <c r="J602" s="5"/>
    </row>
    <row r="603" customFormat="false" ht="15.75" hidden="true" customHeight="false" outlineLevel="0" collapsed="false">
      <c r="A603" s="16"/>
      <c r="B603" s="147" t="s">
        <v>158</v>
      </c>
      <c r="C603" s="128"/>
      <c r="D603" s="128"/>
      <c r="E603" s="128"/>
      <c r="F603" s="128"/>
      <c r="G603" s="128"/>
      <c r="H603" s="123"/>
      <c r="I603" s="124"/>
      <c r="J603" s="5"/>
    </row>
    <row r="604" customFormat="false" ht="15.75" hidden="true" customHeight="false" outlineLevel="0" collapsed="false">
      <c r="A604" s="16"/>
      <c r="B604" s="129"/>
      <c r="C604" s="110"/>
      <c r="D604" s="107"/>
      <c r="E604" s="113"/>
      <c r="F604" s="113"/>
      <c r="G604" s="111"/>
      <c r="H604" s="123"/>
      <c r="I604" s="124"/>
      <c r="J604" s="5"/>
    </row>
    <row r="605" customFormat="false" ht="15.75" hidden="true" customHeight="false" outlineLevel="0" collapsed="false">
      <c r="A605" s="16"/>
      <c r="B605" s="109" t="s">
        <v>159</v>
      </c>
      <c r="C605" s="110"/>
      <c r="D605" s="107"/>
      <c r="E605" s="113"/>
      <c r="F605" s="113"/>
      <c r="G605" s="111"/>
      <c r="H605" s="123"/>
      <c r="I605" s="124"/>
      <c r="J605" s="5"/>
    </row>
    <row r="606" customFormat="false" ht="15.75" hidden="true" customHeight="false" outlineLevel="0" collapsed="false">
      <c r="A606" s="16"/>
      <c r="B606" s="32" t="s">
        <v>143</v>
      </c>
      <c r="C606" s="144" t="s">
        <v>153</v>
      </c>
      <c r="D606" s="145"/>
      <c r="E606" s="113"/>
      <c r="F606" s="113"/>
      <c r="G606" s="111"/>
      <c r="H606" s="123"/>
      <c r="I606" s="124"/>
      <c r="J606" s="5"/>
    </row>
    <row r="607" customFormat="false" ht="15.75" hidden="true" customHeight="false" outlineLevel="0" collapsed="false">
      <c r="A607" s="16"/>
      <c r="B607" s="44" t="s">
        <v>160</v>
      </c>
      <c r="C607" s="144"/>
      <c r="D607" s="145"/>
      <c r="E607" s="113"/>
      <c r="F607" s="113"/>
      <c r="G607" s="111"/>
      <c r="H607" s="123"/>
      <c r="I607" s="124"/>
      <c r="J607" s="5"/>
    </row>
    <row r="608" customFormat="false" ht="15.75" hidden="true" customHeight="false" outlineLevel="0" collapsed="false">
      <c r="A608" s="16"/>
      <c r="B608" s="44" t="s">
        <v>161</v>
      </c>
      <c r="C608" s="144"/>
      <c r="D608" s="145"/>
      <c r="E608" s="113"/>
      <c r="F608" s="113"/>
      <c r="G608" s="111"/>
      <c r="H608" s="123"/>
      <c r="I608" s="124"/>
      <c r="J608" s="5"/>
    </row>
    <row r="609" customFormat="false" ht="15.75" hidden="true" customHeight="false" outlineLevel="0" collapsed="false">
      <c r="A609" s="16"/>
      <c r="B609" s="44" t="s">
        <v>162</v>
      </c>
      <c r="C609" s="144"/>
      <c r="D609" s="145"/>
      <c r="E609" s="113"/>
      <c r="F609" s="113"/>
      <c r="G609" s="111"/>
      <c r="H609" s="123"/>
      <c r="I609" s="124"/>
      <c r="J609" s="5"/>
    </row>
    <row r="610" customFormat="false" ht="15.75" hidden="true" customHeight="false" outlineLevel="0" collapsed="false">
      <c r="A610" s="16"/>
      <c r="B610" s="32" t="s">
        <v>143</v>
      </c>
      <c r="C610" s="141" t="n">
        <f aca="false">154.98*0.35</f>
        <v>54.243</v>
      </c>
      <c r="D610" s="145" t="s">
        <v>30</v>
      </c>
      <c r="E610" s="113"/>
      <c r="F610" s="113"/>
      <c r="G610" s="111"/>
      <c r="H610" s="123"/>
      <c r="I610" s="124"/>
      <c r="J610" s="5"/>
    </row>
    <row r="611" customFormat="false" ht="15.75" hidden="true" customHeight="false" outlineLevel="0" collapsed="false">
      <c r="A611" s="16"/>
      <c r="B611" s="32"/>
      <c r="C611" s="141"/>
      <c r="D611" s="146"/>
      <c r="E611" s="113"/>
      <c r="F611" s="113"/>
      <c r="G611" s="111"/>
      <c r="H611" s="123"/>
      <c r="I611" s="124"/>
      <c r="J611" s="5"/>
    </row>
    <row r="612" customFormat="false" ht="15.75" hidden="true" customHeight="false" outlineLevel="0" collapsed="false">
      <c r="A612" s="16"/>
      <c r="B612" s="106" t="s">
        <v>163</v>
      </c>
      <c r="C612" s="107"/>
      <c r="D612" s="107"/>
      <c r="E612" s="113"/>
      <c r="F612" s="113"/>
      <c r="G612" s="111"/>
      <c r="H612" s="123"/>
      <c r="I612" s="124"/>
      <c r="J612" s="5"/>
    </row>
    <row r="613" customFormat="false" ht="15.75" hidden="true" customHeight="false" outlineLevel="0" collapsed="false">
      <c r="A613" s="16"/>
      <c r="B613" s="106" t="s">
        <v>164</v>
      </c>
      <c r="C613" s="107"/>
      <c r="D613" s="113"/>
      <c r="E613" s="113"/>
      <c r="F613" s="113"/>
      <c r="G613" s="111"/>
      <c r="H613" s="123"/>
      <c r="I613" s="124"/>
      <c r="J613" s="5"/>
    </row>
    <row r="614" customFormat="false" ht="15.75" hidden="true" customHeight="false" outlineLevel="0" collapsed="false">
      <c r="A614" s="16"/>
      <c r="B614" s="32"/>
      <c r="C614" s="141"/>
      <c r="D614" s="146"/>
      <c r="E614" s="113"/>
      <c r="F614" s="113"/>
      <c r="G614" s="111"/>
      <c r="H614" s="123"/>
      <c r="I614" s="124"/>
      <c r="J614" s="5"/>
    </row>
    <row r="615" customFormat="false" ht="15.75" hidden="true" customHeight="false" outlineLevel="0" collapsed="false">
      <c r="A615" s="16"/>
      <c r="B615" s="129" t="s">
        <v>165</v>
      </c>
      <c r="C615" s="110"/>
      <c r="D615" s="110" t="s">
        <v>30</v>
      </c>
      <c r="E615" s="113"/>
      <c r="F615" s="113"/>
      <c r="G615" s="111"/>
      <c r="H615" s="123"/>
      <c r="I615" s="124"/>
      <c r="J615" s="5"/>
    </row>
    <row r="616" customFormat="false" ht="15.75" hidden="true" customHeight="false" outlineLevel="0" collapsed="false">
      <c r="A616" s="16"/>
      <c r="B616" s="129"/>
      <c r="C616" s="110"/>
      <c r="D616" s="107"/>
      <c r="E616" s="113"/>
      <c r="F616" s="113"/>
      <c r="G616" s="111"/>
      <c r="H616" s="123"/>
      <c r="I616" s="124"/>
      <c r="J616" s="5"/>
    </row>
    <row r="617" customFormat="false" ht="15.75" hidden="true" customHeight="false" outlineLevel="0" collapsed="false">
      <c r="A617" s="16"/>
      <c r="B617" s="129"/>
      <c r="C617" s="110"/>
      <c r="D617" s="107"/>
      <c r="E617" s="113"/>
      <c r="F617" s="113"/>
      <c r="G617" s="111"/>
      <c r="H617" s="123"/>
      <c r="I617" s="124"/>
      <c r="J617" s="5"/>
    </row>
    <row r="618" customFormat="false" ht="15.75" hidden="true" customHeight="false" outlineLevel="0" collapsed="false">
      <c r="A618" s="16"/>
      <c r="B618" s="129"/>
      <c r="C618" s="110"/>
      <c r="D618" s="107"/>
      <c r="E618" s="113"/>
      <c r="F618" s="113"/>
      <c r="G618" s="111"/>
      <c r="H618" s="123"/>
      <c r="I618" s="124"/>
      <c r="J618" s="5"/>
    </row>
    <row r="619" customFormat="false" ht="15.75" hidden="true" customHeight="false" outlineLevel="0" collapsed="false">
      <c r="A619" s="16"/>
      <c r="B619" s="129"/>
      <c r="C619" s="110"/>
      <c r="D619" s="107"/>
      <c r="E619" s="113"/>
      <c r="F619" s="113"/>
      <c r="G619" s="111"/>
      <c r="H619" s="123"/>
      <c r="I619" s="124"/>
      <c r="J619" s="5"/>
    </row>
    <row r="620" customFormat="false" ht="15.75" hidden="true" customHeight="false" outlineLevel="0" collapsed="false">
      <c r="A620" s="16"/>
      <c r="B620" s="129"/>
      <c r="C620" s="110"/>
      <c r="D620" s="107"/>
      <c r="E620" s="113"/>
      <c r="F620" s="113"/>
      <c r="G620" s="111"/>
      <c r="H620" s="123"/>
      <c r="I620" s="124"/>
      <c r="J620" s="5"/>
    </row>
    <row r="621" customFormat="false" ht="15.75" hidden="true" customHeight="false" outlineLevel="0" collapsed="false">
      <c r="A621" s="16"/>
      <c r="B621" s="129"/>
      <c r="C621" s="110"/>
      <c r="D621" s="107"/>
      <c r="E621" s="113"/>
      <c r="F621" s="113"/>
      <c r="G621" s="111"/>
      <c r="H621" s="123"/>
      <c r="I621" s="124"/>
      <c r="J621" s="5"/>
    </row>
    <row r="622" customFormat="false" ht="15.75" hidden="true" customHeight="false" outlineLevel="0" collapsed="false">
      <c r="A622" s="16"/>
      <c r="B622" s="129"/>
      <c r="C622" s="110"/>
      <c r="D622" s="107"/>
      <c r="E622" s="113"/>
      <c r="F622" s="113"/>
      <c r="G622" s="111"/>
      <c r="H622" s="123"/>
      <c r="I622" s="124"/>
      <c r="J622" s="5"/>
    </row>
    <row r="623" customFormat="false" ht="15.75" hidden="true" customHeight="false" outlineLevel="0" collapsed="false">
      <c r="A623" s="16"/>
      <c r="B623" s="129"/>
      <c r="C623" s="110"/>
      <c r="D623" s="107"/>
      <c r="E623" s="113"/>
      <c r="F623" s="113"/>
      <c r="G623" s="111"/>
      <c r="H623" s="123"/>
      <c r="I623" s="124"/>
      <c r="J623" s="5"/>
    </row>
    <row r="624" customFormat="false" ht="15.75" hidden="true" customHeight="false" outlineLevel="0" collapsed="false">
      <c r="A624" s="16"/>
      <c r="B624" s="129"/>
      <c r="C624" s="110"/>
      <c r="D624" s="107"/>
      <c r="E624" s="113"/>
      <c r="F624" s="113"/>
      <c r="G624" s="111"/>
      <c r="H624" s="123"/>
      <c r="I624" s="124"/>
      <c r="J624" s="5"/>
    </row>
    <row r="625" customFormat="false" ht="15.75" hidden="true" customHeight="false" outlineLevel="0" collapsed="false">
      <c r="A625" s="16"/>
      <c r="B625" s="129"/>
      <c r="C625" s="110"/>
      <c r="D625" s="107"/>
      <c r="E625" s="113"/>
      <c r="F625" s="113"/>
      <c r="G625" s="111"/>
      <c r="H625" s="123"/>
      <c r="I625" s="124"/>
      <c r="J625" s="5"/>
    </row>
    <row r="626" customFormat="false" ht="15.75" hidden="true" customHeight="false" outlineLevel="0" collapsed="false">
      <c r="A626" s="16"/>
      <c r="B626" s="129"/>
      <c r="C626" s="110"/>
      <c r="D626" s="107"/>
      <c r="E626" s="113"/>
      <c r="F626" s="113"/>
      <c r="G626" s="111"/>
      <c r="H626" s="123"/>
      <c r="I626" s="124"/>
      <c r="J626" s="5"/>
    </row>
    <row r="627" customFormat="false" ht="15.75" hidden="true" customHeight="false" outlineLevel="0" collapsed="false">
      <c r="A627" s="16"/>
      <c r="B627" s="129"/>
      <c r="C627" s="110"/>
      <c r="D627" s="107"/>
      <c r="E627" s="113"/>
      <c r="F627" s="113"/>
      <c r="G627" s="111"/>
      <c r="H627" s="123"/>
      <c r="I627" s="124"/>
      <c r="J627" s="5"/>
    </row>
    <row r="628" customFormat="false" ht="15.75" hidden="true" customHeight="false" outlineLevel="0" collapsed="false">
      <c r="A628" s="16"/>
      <c r="B628" s="129"/>
      <c r="C628" s="110"/>
      <c r="D628" s="107"/>
      <c r="E628" s="113"/>
      <c r="F628" s="113"/>
      <c r="G628" s="111"/>
      <c r="H628" s="123"/>
      <c r="I628" s="124"/>
      <c r="J628" s="5"/>
    </row>
    <row r="629" customFormat="false" ht="15.75" hidden="true" customHeight="false" outlineLevel="0" collapsed="false">
      <c r="A629" s="16"/>
      <c r="B629" s="129"/>
      <c r="C629" s="110"/>
      <c r="D629" s="107"/>
      <c r="E629" s="113"/>
      <c r="F629" s="113"/>
      <c r="G629" s="111"/>
      <c r="H629" s="123"/>
      <c r="I629" s="124"/>
      <c r="J629" s="5"/>
    </row>
    <row r="630" customFormat="false" ht="15.75" hidden="true" customHeight="false" outlineLevel="0" collapsed="false">
      <c r="A630" s="16"/>
      <c r="B630" s="129"/>
      <c r="C630" s="110"/>
      <c r="D630" s="107"/>
      <c r="E630" s="113"/>
      <c r="F630" s="113"/>
      <c r="G630" s="111"/>
      <c r="H630" s="123"/>
      <c r="I630" s="124"/>
      <c r="J630" s="5"/>
    </row>
    <row r="631" customFormat="false" ht="15.75" hidden="true" customHeight="false" outlineLevel="0" collapsed="false">
      <c r="A631" s="16"/>
      <c r="B631" s="129"/>
      <c r="C631" s="110"/>
      <c r="D631" s="107"/>
      <c r="E631" s="113"/>
      <c r="F631" s="113"/>
      <c r="G631" s="111"/>
      <c r="H631" s="123"/>
      <c r="I631" s="124"/>
      <c r="J631" s="5"/>
    </row>
    <row r="632" customFormat="false" ht="15.75" hidden="true" customHeight="false" outlineLevel="0" collapsed="false">
      <c r="A632" s="16"/>
      <c r="B632" s="129"/>
      <c r="C632" s="110"/>
      <c r="D632" s="107"/>
      <c r="E632" s="113"/>
      <c r="F632" s="113"/>
      <c r="G632" s="111"/>
      <c r="H632" s="123"/>
      <c r="I632" s="124"/>
      <c r="J632" s="5"/>
    </row>
    <row r="633" customFormat="false" ht="15.75" hidden="true" customHeight="false" outlineLevel="0" collapsed="false">
      <c r="A633" s="16"/>
      <c r="B633" s="129"/>
      <c r="C633" s="110"/>
      <c r="D633" s="107"/>
      <c r="E633" s="113"/>
      <c r="F633" s="113"/>
      <c r="G633" s="111"/>
      <c r="H633" s="123"/>
      <c r="I633" s="124"/>
      <c r="J633" s="5"/>
    </row>
    <row r="634" customFormat="false" ht="15.75" hidden="true" customHeight="false" outlineLevel="0" collapsed="false">
      <c r="A634" s="16"/>
      <c r="B634" s="129"/>
      <c r="C634" s="110"/>
      <c r="D634" s="107"/>
      <c r="E634" s="113"/>
      <c r="F634" s="113"/>
      <c r="G634" s="111"/>
      <c r="H634" s="123"/>
      <c r="I634" s="124"/>
      <c r="J634" s="5"/>
    </row>
    <row r="635" customFormat="false" ht="15.75" hidden="true" customHeight="false" outlineLevel="0" collapsed="false">
      <c r="A635" s="16"/>
      <c r="B635" s="129"/>
      <c r="C635" s="110"/>
      <c r="D635" s="107"/>
      <c r="E635" s="113"/>
      <c r="F635" s="113"/>
      <c r="G635" s="111"/>
      <c r="H635" s="123"/>
      <c r="I635" s="124"/>
      <c r="J635" s="5"/>
    </row>
    <row r="636" customFormat="false" ht="15.75" hidden="true" customHeight="false" outlineLevel="0" collapsed="false">
      <c r="A636" s="16"/>
      <c r="B636" s="129"/>
      <c r="C636" s="110"/>
      <c r="D636" s="107"/>
      <c r="E636" s="113"/>
      <c r="F636" s="113"/>
      <c r="G636" s="111"/>
      <c r="H636" s="123"/>
      <c r="I636" s="124"/>
      <c r="J636" s="5"/>
    </row>
    <row r="637" customFormat="false" ht="15.75" hidden="true" customHeight="false" outlineLevel="0" collapsed="false">
      <c r="A637" s="16"/>
      <c r="B637" s="129"/>
      <c r="C637" s="110"/>
      <c r="D637" s="107"/>
      <c r="E637" s="113"/>
      <c r="F637" s="113"/>
      <c r="G637" s="111"/>
      <c r="H637" s="123"/>
      <c r="I637" s="124"/>
      <c r="J637" s="5"/>
    </row>
    <row r="638" customFormat="false" ht="15.75" hidden="true" customHeight="false" outlineLevel="0" collapsed="false">
      <c r="A638" s="16"/>
      <c r="B638" s="129"/>
      <c r="C638" s="110"/>
      <c r="D638" s="107"/>
      <c r="E638" s="113"/>
      <c r="F638" s="113"/>
      <c r="G638" s="111"/>
      <c r="H638" s="123"/>
      <c r="I638" s="124"/>
      <c r="J638" s="5"/>
    </row>
    <row r="639" customFormat="false" ht="15.75" hidden="true" customHeight="false" outlineLevel="0" collapsed="false">
      <c r="A639" s="16"/>
      <c r="B639" s="129"/>
      <c r="C639" s="110"/>
      <c r="D639" s="107"/>
      <c r="E639" s="113"/>
      <c r="F639" s="113"/>
      <c r="G639" s="111"/>
      <c r="H639" s="123"/>
      <c r="I639" s="124"/>
      <c r="J639" s="5"/>
    </row>
    <row r="640" customFormat="false" ht="15.75" hidden="true" customHeight="false" outlineLevel="0" collapsed="false">
      <c r="A640" s="16"/>
      <c r="B640" s="129"/>
      <c r="C640" s="110"/>
      <c r="D640" s="107"/>
      <c r="E640" s="113"/>
      <c r="F640" s="113"/>
      <c r="G640" s="111"/>
      <c r="H640" s="123"/>
      <c r="I640" s="124"/>
      <c r="J640" s="5"/>
    </row>
    <row r="641" customFormat="false" ht="15.75" hidden="true" customHeight="false" outlineLevel="0" collapsed="false">
      <c r="A641" s="16"/>
      <c r="B641" s="129"/>
      <c r="C641" s="110"/>
      <c r="D641" s="107"/>
      <c r="E641" s="113"/>
      <c r="F641" s="113"/>
      <c r="G641" s="111"/>
      <c r="H641" s="123"/>
      <c r="I641" s="124"/>
      <c r="J641" s="5"/>
    </row>
    <row r="642" customFormat="false" ht="15.75" hidden="true" customHeight="false" outlineLevel="0" collapsed="false">
      <c r="A642" s="16"/>
      <c r="B642" s="129"/>
      <c r="C642" s="110"/>
      <c r="D642" s="107"/>
      <c r="E642" s="113"/>
      <c r="F642" s="113"/>
      <c r="G642" s="111"/>
      <c r="H642" s="123"/>
      <c r="I642" s="124"/>
      <c r="J642" s="5"/>
    </row>
    <row r="643" customFormat="false" ht="15.75" hidden="true" customHeight="false" outlineLevel="0" collapsed="false">
      <c r="A643" s="16"/>
      <c r="B643" s="129"/>
      <c r="C643" s="110"/>
      <c r="D643" s="107"/>
      <c r="E643" s="113"/>
      <c r="F643" s="113"/>
      <c r="G643" s="111"/>
      <c r="H643" s="123"/>
      <c r="I643" s="124"/>
      <c r="J643" s="5"/>
    </row>
    <row r="644" customFormat="false" ht="15.75" hidden="true" customHeight="false" outlineLevel="0" collapsed="false">
      <c r="A644" s="16"/>
      <c r="B644" s="129"/>
      <c r="C644" s="110"/>
      <c r="D644" s="107"/>
      <c r="E644" s="113"/>
      <c r="F644" s="113"/>
      <c r="G644" s="111"/>
      <c r="H644" s="123"/>
      <c r="I644" s="124"/>
      <c r="J644" s="5"/>
    </row>
    <row r="645" customFormat="false" ht="15.75" hidden="true" customHeight="false" outlineLevel="0" collapsed="false">
      <c r="A645" s="16"/>
      <c r="B645" s="129"/>
      <c r="C645" s="110"/>
      <c r="D645" s="107"/>
      <c r="E645" s="113"/>
      <c r="F645" s="113"/>
      <c r="G645" s="111"/>
      <c r="H645" s="123"/>
      <c r="I645" s="124"/>
      <c r="J645" s="5"/>
    </row>
    <row r="646" customFormat="false" ht="15.75" hidden="true" customHeight="false" outlineLevel="0" collapsed="false">
      <c r="A646" s="16"/>
      <c r="B646" s="129"/>
      <c r="C646" s="110"/>
      <c r="D646" s="107"/>
      <c r="E646" s="113"/>
      <c r="F646" s="113"/>
      <c r="G646" s="111"/>
      <c r="H646" s="123"/>
      <c r="I646" s="124"/>
      <c r="J646" s="5"/>
    </row>
    <row r="647" customFormat="false" ht="15.75" hidden="true" customHeight="false" outlineLevel="0" collapsed="false">
      <c r="A647" s="16"/>
      <c r="B647" s="129"/>
      <c r="C647" s="110"/>
      <c r="D647" s="107"/>
      <c r="E647" s="113"/>
      <c r="F647" s="113"/>
      <c r="G647" s="111"/>
      <c r="H647" s="123"/>
      <c r="I647" s="124"/>
      <c r="J647" s="5"/>
    </row>
    <row r="648" customFormat="false" ht="15.75" hidden="true" customHeight="false" outlineLevel="0" collapsed="false">
      <c r="A648" s="16"/>
      <c r="B648" s="129"/>
      <c r="C648" s="110"/>
      <c r="D648" s="107"/>
      <c r="E648" s="113"/>
      <c r="F648" s="113"/>
      <c r="G648" s="111"/>
      <c r="H648" s="123"/>
      <c r="I648" s="124"/>
      <c r="J648" s="5"/>
    </row>
    <row r="649" customFormat="false" ht="15.75" hidden="true" customHeight="false" outlineLevel="0" collapsed="false">
      <c r="A649" s="16"/>
      <c r="B649" s="129"/>
      <c r="C649" s="110"/>
      <c r="D649" s="107"/>
      <c r="E649" s="113"/>
      <c r="F649" s="113"/>
      <c r="G649" s="111"/>
      <c r="H649" s="123"/>
      <c r="I649" s="124"/>
      <c r="J649" s="5"/>
    </row>
    <row r="650" customFormat="false" ht="15.75" hidden="true" customHeight="false" outlineLevel="0" collapsed="false">
      <c r="A650" s="16"/>
      <c r="B650" s="129"/>
      <c r="C650" s="110"/>
      <c r="D650" s="107"/>
      <c r="E650" s="113"/>
      <c r="F650" s="113"/>
      <c r="G650" s="111"/>
      <c r="H650" s="123"/>
      <c r="I650" s="124"/>
      <c r="J650" s="5"/>
    </row>
    <row r="651" customFormat="false" ht="15.75" hidden="true" customHeight="false" outlineLevel="0" collapsed="false">
      <c r="A651" s="16"/>
      <c r="B651" s="129"/>
      <c r="C651" s="110"/>
      <c r="D651" s="107"/>
      <c r="E651" s="113"/>
      <c r="F651" s="113"/>
      <c r="G651" s="111"/>
      <c r="H651" s="123"/>
      <c r="I651" s="124"/>
      <c r="J651" s="5"/>
    </row>
    <row r="652" customFormat="false" ht="15.75" hidden="true" customHeight="false" outlineLevel="0" collapsed="false">
      <c r="A652" s="16"/>
      <c r="B652" s="129"/>
      <c r="C652" s="110"/>
      <c r="D652" s="107"/>
      <c r="E652" s="113"/>
      <c r="F652" s="113"/>
      <c r="G652" s="111"/>
      <c r="H652" s="123"/>
      <c r="I652" s="124"/>
      <c r="J652" s="5"/>
    </row>
    <row r="653" customFormat="false" ht="15.75" hidden="true" customHeight="false" outlineLevel="0" collapsed="false">
      <c r="A653" s="16"/>
      <c r="B653" s="129"/>
      <c r="C653" s="110"/>
      <c r="D653" s="107"/>
      <c r="E653" s="113"/>
      <c r="F653" s="113"/>
      <c r="G653" s="111"/>
      <c r="H653" s="123"/>
      <c r="I653" s="124"/>
      <c r="J653" s="5"/>
    </row>
    <row r="654" customFormat="false" ht="15.75" hidden="true" customHeight="false" outlineLevel="0" collapsed="false">
      <c r="A654" s="16"/>
      <c r="B654" s="129"/>
      <c r="C654" s="110"/>
      <c r="D654" s="107"/>
      <c r="E654" s="113"/>
      <c r="F654" s="113"/>
      <c r="G654" s="111"/>
      <c r="H654" s="123"/>
      <c r="I654" s="124"/>
      <c r="J654" s="5"/>
    </row>
    <row r="655" customFormat="false" ht="15.75" hidden="true" customHeight="false" outlineLevel="0" collapsed="false">
      <c r="A655" s="16"/>
      <c r="B655" s="129"/>
      <c r="C655" s="110"/>
      <c r="D655" s="107"/>
      <c r="E655" s="113"/>
      <c r="F655" s="113"/>
      <c r="G655" s="111"/>
      <c r="H655" s="123"/>
      <c r="I655" s="124"/>
      <c r="J655" s="5"/>
    </row>
    <row r="656" customFormat="false" ht="15.75" hidden="true" customHeight="false" outlineLevel="0" collapsed="false">
      <c r="A656" s="16"/>
      <c r="B656" s="129"/>
      <c r="C656" s="110"/>
      <c r="D656" s="107"/>
      <c r="E656" s="113"/>
      <c r="F656" s="113"/>
      <c r="G656" s="111"/>
      <c r="H656" s="123"/>
      <c r="I656" s="124"/>
      <c r="J656" s="5"/>
    </row>
    <row r="657" customFormat="false" ht="15.75" hidden="true" customHeight="false" outlineLevel="0" collapsed="false">
      <c r="A657" s="16"/>
      <c r="B657" s="129"/>
      <c r="C657" s="110"/>
      <c r="D657" s="107"/>
      <c r="E657" s="113"/>
      <c r="F657" s="113"/>
      <c r="G657" s="111"/>
      <c r="H657" s="123"/>
      <c r="I657" s="124"/>
      <c r="J657" s="5"/>
    </row>
    <row r="658" customFormat="false" ht="15.75" hidden="true" customHeight="false" outlineLevel="0" collapsed="false">
      <c r="A658" s="16"/>
      <c r="B658" s="129"/>
      <c r="C658" s="110"/>
      <c r="D658" s="107"/>
      <c r="E658" s="113"/>
      <c r="F658" s="113"/>
      <c r="G658" s="111"/>
      <c r="H658" s="123"/>
      <c r="I658" s="124"/>
      <c r="J658" s="5"/>
    </row>
    <row r="659" customFormat="false" ht="15.75" hidden="true" customHeight="false" outlineLevel="0" collapsed="false">
      <c r="A659" s="16"/>
      <c r="B659" s="129"/>
      <c r="C659" s="110"/>
      <c r="D659" s="107"/>
      <c r="E659" s="113"/>
      <c r="F659" s="113"/>
      <c r="G659" s="111"/>
      <c r="H659" s="123"/>
      <c r="I659" s="124"/>
      <c r="J659" s="5"/>
    </row>
    <row r="660" customFormat="false" ht="15.75" hidden="true" customHeight="false" outlineLevel="0" collapsed="false">
      <c r="A660" s="16"/>
      <c r="B660" s="129"/>
      <c r="C660" s="110"/>
      <c r="D660" s="107"/>
      <c r="E660" s="113"/>
      <c r="F660" s="113"/>
      <c r="G660" s="111"/>
      <c r="H660" s="123"/>
      <c r="I660" s="124"/>
      <c r="J660" s="5"/>
    </row>
    <row r="661" customFormat="false" ht="15.75" hidden="true" customHeight="false" outlineLevel="0" collapsed="false">
      <c r="A661" s="16"/>
      <c r="B661" s="129"/>
      <c r="C661" s="110"/>
      <c r="D661" s="107"/>
      <c r="E661" s="113"/>
      <c r="F661" s="113"/>
      <c r="G661" s="111"/>
      <c r="H661" s="123"/>
      <c r="I661" s="124"/>
      <c r="J661" s="5"/>
    </row>
    <row r="662" customFormat="false" ht="15.75" hidden="true" customHeight="false" outlineLevel="0" collapsed="false">
      <c r="A662" s="16"/>
      <c r="B662" s="129"/>
      <c r="C662" s="110"/>
      <c r="D662" s="107"/>
      <c r="E662" s="113"/>
      <c r="F662" s="113"/>
      <c r="G662" s="111"/>
      <c r="H662" s="123"/>
      <c r="I662" s="124"/>
      <c r="J662" s="5"/>
    </row>
    <row r="663" customFormat="false" ht="15.75" hidden="true" customHeight="false" outlineLevel="0" collapsed="false">
      <c r="A663" s="16"/>
      <c r="B663" s="129"/>
      <c r="C663" s="110"/>
      <c r="D663" s="107"/>
      <c r="E663" s="113"/>
      <c r="F663" s="113"/>
      <c r="G663" s="111"/>
      <c r="H663" s="123"/>
      <c r="I663" s="124"/>
      <c r="J663" s="5"/>
    </row>
    <row r="664" customFormat="false" ht="15.75" hidden="true" customHeight="false" outlineLevel="0" collapsed="false">
      <c r="A664" s="16"/>
      <c r="B664" s="129"/>
      <c r="C664" s="110"/>
      <c r="D664" s="107"/>
      <c r="E664" s="113"/>
      <c r="F664" s="113"/>
      <c r="G664" s="111"/>
      <c r="H664" s="123"/>
      <c r="I664" s="124"/>
      <c r="J664" s="5"/>
    </row>
    <row r="665" customFormat="false" ht="15.75" hidden="true" customHeight="false" outlineLevel="0" collapsed="false">
      <c r="A665" s="16"/>
      <c r="B665" s="129"/>
      <c r="C665" s="110"/>
      <c r="D665" s="107"/>
      <c r="E665" s="113"/>
      <c r="F665" s="113"/>
      <c r="G665" s="111"/>
      <c r="H665" s="123"/>
      <c r="I665" s="124"/>
      <c r="J665" s="5"/>
    </row>
    <row r="666" customFormat="false" ht="23.25" hidden="false" customHeight="true" outlineLevel="0" collapsed="false">
      <c r="A666" s="18" t="s">
        <v>166</v>
      </c>
      <c r="B666" s="19" t="s">
        <v>167</v>
      </c>
      <c r="C666" s="19"/>
      <c r="D666" s="19"/>
      <c r="E666" s="19"/>
      <c r="F666" s="19"/>
      <c r="G666" s="19"/>
      <c r="H666" s="20" t="s">
        <v>71</v>
      </c>
      <c r="I666" s="21" t="n">
        <f aca="false">E672</f>
        <v>1212.09</v>
      </c>
      <c r="J666" s="5"/>
    </row>
    <row r="667" customFormat="false" ht="15.75" hidden="false" customHeight="false" outlineLevel="0" collapsed="false">
      <c r="A667" s="16"/>
      <c r="B667" s="148"/>
      <c r="C667" s="104"/>
      <c r="D667" s="104"/>
      <c r="E667" s="104"/>
      <c r="F667" s="104"/>
      <c r="G667" s="104"/>
      <c r="H667" s="16"/>
      <c r="I667" s="149"/>
      <c r="J667" s="5"/>
    </row>
    <row r="668" customFormat="false" ht="15.75" hidden="false" customHeight="true" outlineLevel="0" collapsed="false">
      <c r="A668" s="41"/>
      <c r="B668" s="127" t="s">
        <v>135</v>
      </c>
      <c r="C668" s="128"/>
      <c r="D668" s="128"/>
      <c r="E668" s="128"/>
      <c r="F668" s="128"/>
      <c r="G668" s="128"/>
      <c r="H668" s="16"/>
      <c r="I668" s="42"/>
      <c r="J668" s="5"/>
    </row>
    <row r="669" customFormat="false" ht="15.75" hidden="false" customHeight="false" outlineLevel="0" collapsed="false">
      <c r="A669" s="41"/>
      <c r="B669" s="44" t="s">
        <v>136</v>
      </c>
      <c r="C669" s="44"/>
      <c r="D669" s="44"/>
      <c r="E669" s="44"/>
      <c r="F669" s="44"/>
      <c r="G669" s="44"/>
      <c r="H669" s="16"/>
      <c r="I669" s="42"/>
      <c r="J669" s="5"/>
    </row>
    <row r="670" customFormat="false" ht="15.75" hidden="false" customHeight="false" outlineLevel="0" collapsed="false">
      <c r="A670" s="41"/>
      <c r="B670" s="32" t="s">
        <v>137</v>
      </c>
      <c r="C670" s="126" t="n">
        <v>1212.09</v>
      </c>
      <c r="D670" s="84" t="s">
        <v>71</v>
      </c>
      <c r="E670" s="84"/>
      <c r="F670" s="84"/>
      <c r="G670" s="84"/>
      <c r="H670" s="16"/>
      <c r="I670" s="42"/>
      <c r="J670" s="5"/>
    </row>
    <row r="671" customFormat="false" ht="15.75" hidden="false" customHeight="false" outlineLevel="0" collapsed="false">
      <c r="A671" s="41"/>
      <c r="B671" s="32"/>
      <c r="C671" s="126"/>
      <c r="E671" s="84"/>
      <c r="F671" s="84"/>
      <c r="G671" s="84"/>
      <c r="H671" s="16"/>
      <c r="I671" s="42"/>
      <c r="J671" s="5"/>
    </row>
    <row r="672" customFormat="false" ht="15.75" hidden="false" customHeight="false" outlineLevel="0" collapsed="false">
      <c r="A672" s="41"/>
      <c r="B672" s="109" t="s">
        <v>168</v>
      </c>
      <c r="C672" s="110"/>
      <c r="D672" s="110"/>
      <c r="E672" s="110" t="n">
        <f aca="false">C670</f>
        <v>1212.09</v>
      </c>
      <c r="F672" s="110" t="s">
        <v>71</v>
      </c>
      <c r="G672" s="84"/>
      <c r="H672" s="16"/>
      <c r="I672" s="42"/>
      <c r="J672" s="5"/>
    </row>
    <row r="673" customFormat="false" ht="15.75" hidden="false" customHeight="false" outlineLevel="0" collapsed="false">
      <c r="A673" s="41"/>
      <c r="B673" s="90"/>
      <c r="C673" s="58"/>
      <c r="D673" s="58"/>
      <c r="E673" s="58"/>
      <c r="F673" s="58"/>
      <c r="G673" s="91"/>
      <c r="H673" s="16"/>
      <c r="I673" s="42"/>
      <c r="J673" s="5"/>
    </row>
    <row r="674" customFormat="false" ht="15.75" hidden="false" customHeight="false" outlineLevel="0" collapsed="false">
      <c r="A674" s="41"/>
      <c r="B674" s="90"/>
      <c r="C674" s="58"/>
      <c r="D674" s="58"/>
      <c r="E674" s="58"/>
      <c r="F674" s="58"/>
      <c r="G674" s="91"/>
      <c r="H674" s="16"/>
      <c r="I674" s="42"/>
      <c r="J674" s="5"/>
    </row>
    <row r="675" customFormat="false" ht="15.75" hidden="false" customHeight="false" outlineLevel="0" collapsed="false">
      <c r="A675" s="41"/>
      <c r="B675" s="90"/>
      <c r="C675" s="58"/>
      <c r="D675" s="58"/>
      <c r="E675" s="58"/>
      <c r="F675" s="58"/>
      <c r="G675" s="91"/>
      <c r="H675" s="16"/>
      <c r="I675" s="42"/>
      <c r="J675" s="5"/>
    </row>
    <row r="676" customFormat="false" ht="15.75" hidden="false" customHeight="false" outlineLevel="0" collapsed="false">
      <c r="A676" s="41"/>
      <c r="B676" s="80"/>
      <c r="C676" s="80"/>
      <c r="D676" s="80"/>
      <c r="E676" s="81"/>
      <c r="F676" s="96"/>
      <c r="G676" s="97"/>
      <c r="H676" s="16"/>
      <c r="I676" s="42"/>
      <c r="J676" s="5"/>
    </row>
    <row r="677" customFormat="false" ht="15.75" hidden="false" customHeight="false" outlineLevel="0" collapsed="false">
      <c r="A677" s="41"/>
      <c r="B677" s="23"/>
      <c r="C677" s="23"/>
      <c r="D677" s="23"/>
      <c r="E677" s="23"/>
      <c r="F677" s="23"/>
      <c r="G677" s="23"/>
      <c r="H677" s="16"/>
      <c r="I677" s="42"/>
      <c r="J677" s="5"/>
    </row>
    <row r="678" customFormat="false" ht="15.75" hidden="false" customHeight="false" outlineLevel="0" collapsed="false">
      <c r="A678" s="41"/>
      <c r="B678" s="44"/>
      <c r="C678" s="45"/>
      <c r="D678" s="45"/>
      <c r="E678" s="45"/>
      <c r="F678" s="45"/>
      <c r="G678" s="46"/>
      <c r="H678" s="16"/>
      <c r="I678" s="42"/>
      <c r="J678" s="5"/>
    </row>
    <row r="679" customFormat="false" ht="15.75" hidden="false" customHeight="false" outlineLevel="0" collapsed="false">
      <c r="A679" s="41"/>
      <c r="B679" s="50"/>
      <c r="C679" s="95"/>
      <c r="D679" s="33"/>
      <c r="E679" s="95"/>
      <c r="F679" s="33"/>
      <c r="G679" s="95"/>
      <c r="H679" s="16"/>
      <c r="I679" s="42"/>
      <c r="J679" s="5"/>
    </row>
    <row r="680" customFormat="false" ht="15.75" hidden="false" customHeight="false" outlineLevel="0" collapsed="false">
      <c r="A680" s="41"/>
      <c r="B680" s="50"/>
      <c r="C680" s="76"/>
      <c r="D680" s="76"/>
      <c r="E680" s="76"/>
      <c r="F680" s="76"/>
      <c r="G680" s="78"/>
      <c r="H680" s="16"/>
      <c r="I680" s="42"/>
      <c r="J680" s="5"/>
    </row>
    <row r="681" customFormat="false" ht="15.75" hidden="false" customHeight="false" outlineLevel="0" collapsed="false">
      <c r="A681" s="41"/>
      <c r="B681" s="44"/>
      <c r="C681" s="84"/>
      <c r="D681" s="84"/>
      <c r="E681" s="84"/>
      <c r="F681" s="84"/>
      <c r="G681" s="84"/>
      <c r="H681" s="16"/>
      <c r="I681" s="42"/>
      <c r="J681" s="5"/>
    </row>
    <row r="682" customFormat="false" ht="15.75" hidden="false" customHeight="false" outlineLevel="0" collapsed="false">
      <c r="A682" s="41"/>
      <c r="B682" s="44"/>
      <c r="C682" s="84"/>
      <c r="D682" s="84"/>
      <c r="E682" s="84"/>
      <c r="F682" s="84"/>
      <c r="G682" s="84"/>
      <c r="H682" s="16"/>
      <c r="I682" s="42"/>
      <c r="J682" s="5"/>
    </row>
    <row r="683" customFormat="false" ht="15.75" hidden="false" customHeight="false" outlineLevel="0" collapsed="false">
      <c r="A683" s="41"/>
      <c r="B683" s="44"/>
      <c r="C683" s="84"/>
      <c r="D683" s="84"/>
      <c r="E683" s="84"/>
      <c r="F683" s="84"/>
      <c r="G683" s="84"/>
      <c r="H683" s="16"/>
      <c r="I683" s="42"/>
      <c r="J683" s="5"/>
    </row>
    <row r="684" customFormat="false" ht="15.75" hidden="false" customHeight="false" outlineLevel="0" collapsed="false">
      <c r="A684" s="41"/>
      <c r="B684" s="32"/>
      <c r="C684" s="126"/>
      <c r="D684" s="84"/>
      <c r="E684" s="84"/>
      <c r="F684" s="84"/>
      <c r="G684" s="84"/>
      <c r="H684" s="16"/>
      <c r="I684" s="42"/>
      <c r="J684" s="5"/>
    </row>
    <row r="685" customFormat="false" ht="15.75" hidden="false" customHeight="false" outlineLevel="0" collapsed="false">
      <c r="A685" s="41"/>
      <c r="B685" s="32"/>
      <c r="C685" s="126"/>
      <c r="D685" s="84"/>
      <c r="E685" s="84"/>
      <c r="F685" s="84"/>
      <c r="G685" s="84"/>
      <c r="H685" s="16"/>
      <c r="I685" s="42"/>
      <c r="J685" s="5"/>
    </row>
    <row r="686" customFormat="false" ht="15.75" hidden="false" customHeight="false" outlineLevel="0" collapsed="false">
      <c r="A686" s="30"/>
      <c r="B686" s="131"/>
      <c r="C686" s="130"/>
      <c r="D686" s="130"/>
      <c r="E686" s="111"/>
      <c r="F686" s="111"/>
      <c r="G686" s="111"/>
      <c r="H686" s="30"/>
      <c r="I686" s="9"/>
      <c r="J686" s="5"/>
    </row>
    <row r="687" customFormat="false" ht="15.75" hidden="false" customHeight="false" outlineLevel="0" collapsed="false">
      <c r="A687" s="30"/>
      <c r="B687" s="129"/>
      <c r="C687" s="110"/>
      <c r="D687" s="110"/>
      <c r="E687" s="113"/>
      <c r="F687" s="113"/>
      <c r="G687" s="111"/>
      <c r="H687" s="30"/>
      <c r="I687" s="9"/>
      <c r="J687" s="5"/>
    </row>
    <row r="688" customFormat="false" ht="22.5" hidden="false" customHeight="true" outlineLevel="0" collapsed="false">
      <c r="A688" s="18" t="s">
        <v>169</v>
      </c>
      <c r="B688" s="19" t="s">
        <v>170</v>
      </c>
      <c r="C688" s="19"/>
      <c r="D688" s="19"/>
      <c r="E688" s="19"/>
      <c r="F688" s="19"/>
      <c r="G688" s="19"/>
      <c r="H688" s="20" t="s">
        <v>71</v>
      </c>
      <c r="I688" s="21" t="n">
        <f aca="false">E694</f>
        <v>1212.09</v>
      </c>
      <c r="J688" s="5"/>
    </row>
    <row r="689" customFormat="false" ht="15.75" hidden="false" customHeight="false" outlineLevel="0" collapsed="false">
      <c r="A689" s="16"/>
      <c r="B689" s="148"/>
      <c r="C689" s="104"/>
      <c r="D689" s="104"/>
      <c r="E689" s="104"/>
      <c r="F689" s="104"/>
      <c r="G689" s="104"/>
      <c r="H689" s="16"/>
      <c r="I689" s="149"/>
      <c r="J689" s="5"/>
    </row>
    <row r="690" customFormat="false" ht="15.75" hidden="false" customHeight="false" outlineLevel="0" collapsed="false">
      <c r="A690" s="16"/>
      <c r="B690" s="127" t="s">
        <v>135</v>
      </c>
      <c r="C690" s="128"/>
      <c r="D690" s="128"/>
      <c r="E690" s="128"/>
      <c r="F690" s="128"/>
      <c r="G690" s="128"/>
      <c r="H690" s="16"/>
      <c r="I690" s="149"/>
      <c r="J690" s="5"/>
    </row>
    <row r="691" customFormat="false" ht="15.75" hidden="false" customHeight="false" outlineLevel="0" collapsed="false">
      <c r="A691" s="16"/>
      <c r="B691" s="44" t="s">
        <v>136</v>
      </c>
      <c r="C691" s="44"/>
      <c r="D691" s="44"/>
      <c r="E691" s="44"/>
      <c r="F691" s="44"/>
      <c r="G691" s="44"/>
      <c r="H691" s="16"/>
      <c r="I691" s="149"/>
      <c r="J691" s="5"/>
    </row>
    <row r="692" customFormat="false" ht="15.75" hidden="false" customHeight="false" outlineLevel="0" collapsed="false">
      <c r="A692" s="16"/>
      <c r="B692" s="32" t="s">
        <v>137</v>
      </c>
      <c r="C692" s="126" t="n">
        <v>1212.09</v>
      </c>
      <c r="D692" s="84" t="s">
        <v>71</v>
      </c>
      <c r="E692" s="84"/>
      <c r="F692" s="84"/>
      <c r="G692" s="84"/>
      <c r="H692" s="16"/>
      <c r="I692" s="149"/>
      <c r="J692" s="5"/>
    </row>
    <row r="693" customFormat="false" ht="15.75" hidden="false" customHeight="false" outlineLevel="0" collapsed="false">
      <c r="A693" s="16"/>
      <c r="B693" s="32"/>
      <c r="C693" s="126"/>
      <c r="E693" s="84"/>
      <c r="F693" s="84"/>
      <c r="G693" s="84"/>
      <c r="H693" s="16"/>
      <c r="I693" s="149"/>
      <c r="J693" s="5"/>
    </row>
    <row r="694" customFormat="false" ht="15.75" hidden="false" customHeight="false" outlineLevel="0" collapsed="false">
      <c r="A694" s="16"/>
      <c r="B694" s="109" t="s">
        <v>171</v>
      </c>
      <c r="C694" s="110"/>
      <c r="D694" s="110"/>
      <c r="E694" s="110" t="n">
        <f aca="false">C692</f>
        <v>1212.09</v>
      </c>
      <c r="F694" s="110" t="s">
        <v>71</v>
      </c>
      <c r="G694" s="84"/>
      <c r="H694" s="16"/>
      <c r="I694" s="149"/>
      <c r="J694" s="5"/>
    </row>
    <row r="695" customFormat="false" ht="15.75" hidden="false" customHeight="false" outlineLevel="0" collapsed="false">
      <c r="A695" s="16"/>
      <c r="B695" s="148"/>
      <c r="C695" s="104"/>
      <c r="D695" s="104"/>
      <c r="E695" s="104"/>
      <c r="F695" s="104"/>
      <c r="G695" s="104"/>
      <c r="H695" s="16"/>
      <c r="I695" s="149"/>
      <c r="J695" s="5"/>
    </row>
    <row r="696" customFormat="false" ht="15.75" hidden="false" customHeight="false" outlineLevel="0" collapsed="false">
      <c r="A696" s="16"/>
      <c r="B696" s="148"/>
      <c r="C696" s="104"/>
      <c r="D696" s="104"/>
      <c r="E696" s="104"/>
      <c r="F696" s="104"/>
      <c r="G696" s="104"/>
      <c r="H696" s="16"/>
      <c r="I696" s="149"/>
      <c r="J696" s="5"/>
    </row>
    <row r="697" customFormat="false" ht="15.75" hidden="false" customHeight="false" outlineLevel="0" collapsed="false">
      <c r="A697" s="16"/>
      <c r="B697" s="148"/>
      <c r="C697" s="104"/>
      <c r="D697" s="104"/>
      <c r="E697" s="104"/>
      <c r="F697" s="104"/>
      <c r="G697" s="104"/>
      <c r="H697" s="16"/>
      <c r="I697" s="149"/>
      <c r="J697" s="5"/>
    </row>
    <row r="698" customFormat="false" ht="15.75" hidden="false" customHeight="false" outlineLevel="0" collapsed="false">
      <c r="A698" s="16"/>
      <c r="B698" s="148"/>
      <c r="C698" s="104"/>
      <c r="D698" s="104"/>
      <c r="E698" s="104"/>
      <c r="F698" s="104"/>
      <c r="G698" s="104"/>
      <c r="H698" s="16"/>
      <c r="I698" s="149"/>
      <c r="J698" s="5"/>
    </row>
    <row r="699" customFormat="false" ht="15.75" hidden="false" customHeight="false" outlineLevel="0" collapsed="false">
      <c r="A699" s="16"/>
      <c r="B699" s="148"/>
      <c r="C699" s="104"/>
      <c r="D699" s="104"/>
      <c r="E699" s="104"/>
      <c r="F699" s="104"/>
      <c r="G699" s="104"/>
      <c r="H699" s="16"/>
      <c r="I699" s="149"/>
      <c r="J699" s="5"/>
    </row>
    <row r="700" customFormat="false" ht="15.75" hidden="false" customHeight="false" outlineLevel="0" collapsed="false">
      <c r="A700" s="16"/>
      <c r="B700" s="148"/>
      <c r="C700" s="104"/>
      <c r="D700" s="104"/>
      <c r="E700" s="104"/>
      <c r="F700" s="104"/>
      <c r="G700" s="104"/>
      <c r="H700" s="16"/>
      <c r="I700" s="149"/>
      <c r="J700" s="5"/>
    </row>
    <row r="701" customFormat="false" ht="15.75" hidden="false" customHeight="false" outlineLevel="0" collapsed="false">
      <c r="A701" s="16"/>
      <c r="B701" s="148"/>
      <c r="C701" s="104"/>
      <c r="D701" s="104"/>
      <c r="E701" s="104"/>
      <c r="F701" s="104"/>
      <c r="G701" s="104"/>
      <c r="H701" s="16"/>
      <c r="I701" s="149"/>
      <c r="J701" s="5"/>
    </row>
    <row r="702" customFormat="false" ht="15.75" hidden="false" customHeight="false" outlineLevel="0" collapsed="false">
      <c r="A702" s="16"/>
      <c r="B702" s="148"/>
      <c r="C702" s="104"/>
      <c r="D702" s="104"/>
      <c r="E702" s="104"/>
      <c r="F702" s="104"/>
      <c r="G702" s="104"/>
      <c r="H702" s="16"/>
      <c r="I702" s="149"/>
      <c r="J702" s="5"/>
    </row>
    <row r="703" customFormat="false" ht="15.75" hidden="false" customHeight="false" outlineLevel="0" collapsed="false">
      <c r="A703" s="16"/>
      <c r="B703" s="148"/>
      <c r="C703" s="104"/>
      <c r="D703" s="104"/>
      <c r="E703" s="104"/>
      <c r="F703" s="104"/>
      <c r="G703" s="104"/>
      <c r="H703" s="16"/>
      <c r="I703" s="149"/>
      <c r="J703" s="5"/>
    </row>
    <row r="704" customFormat="false" ht="15.75" hidden="false" customHeight="false" outlineLevel="0" collapsed="false">
      <c r="A704" s="30"/>
      <c r="B704" s="129"/>
      <c r="C704" s="110"/>
      <c r="D704" s="107"/>
      <c r="E704" s="113"/>
      <c r="F704" s="113"/>
      <c r="G704" s="111"/>
      <c r="H704" s="30"/>
      <c r="I704" s="9"/>
      <c r="J704" s="5"/>
    </row>
    <row r="705" customFormat="false" ht="15.75" hidden="false" customHeight="false" outlineLevel="0" collapsed="false">
      <c r="A705" s="30"/>
      <c r="B705" s="129"/>
      <c r="C705" s="110"/>
      <c r="D705" s="107"/>
      <c r="E705" s="113"/>
      <c r="F705" s="113"/>
      <c r="G705" s="111"/>
      <c r="H705" s="30"/>
      <c r="I705" s="9"/>
      <c r="J705" s="5"/>
    </row>
    <row r="706" customFormat="false" ht="15.75" hidden="false" customHeight="false" outlineLevel="0" collapsed="false">
      <c r="A706" s="30"/>
      <c r="B706" s="129"/>
      <c r="C706" s="110"/>
      <c r="D706" s="107"/>
      <c r="E706" s="113"/>
      <c r="F706" s="113"/>
      <c r="G706" s="111"/>
      <c r="H706" s="30"/>
      <c r="I706" s="9"/>
      <c r="J706" s="5"/>
    </row>
    <row r="707" customFormat="false" ht="15.75" hidden="false" customHeight="false" outlineLevel="0" collapsed="false">
      <c r="A707" s="30"/>
      <c r="B707" s="129"/>
      <c r="C707" s="110"/>
      <c r="D707" s="107"/>
      <c r="E707" s="113"/>
      <c r="F707" s="113"/>
      <c r="G707" s="111"/>
      <c r="H707" s="30"/>
      <c r="I707" s="9"/>
      <c r="J707" s="5"/>
    </row>
    <row r="708" customFormat="false" ht="15.75" hidden="false" customHeight="false" outlineLevel="0" collapsed="false">
      <c r="A708" s="30"/>
      <c r="B708" s="129"/>
      <c r="C708" s="110"/>
      <c r="D708" s="107"/>
      <c r="E708" s="113"/>
      <c r="F708" s="113"/>
      <c r="G708" s="111"/>
      <c r="H708" s="30"/>
      <c r="I708" s="9"/>
      <c r="J708" s="5"/>
    </row>
    <row r="709" customFormat="false" ht="15.75" hidden="false" customHeight="false" outlineLevel="0" collapsed="false">
      <c r="A709" s="30"/>
      <c r="B709" s="129"/>
      <c r="C709" s="110"/>
      <c r="D709" s="107"/>
      <c r="E709" s="113"/>
      <c r="F709" s="113"/>
      <c r="G709" s="111"/>
      <c r="H709" s="30"/>
      <c r="I709" s="9"/>
      <c r="J709" s="5"/>
    </row>
    <row r="710" customFormat="false" ht="15.75" hidden="false" customHeight="false" outlineLevel="0" collapsed="false">
      <c r="A710" s="30"/>
      <c r="B710" s="129"/>
      <c r="C710" s="110"/>
      <c r="D710" s="107"/>
      <c r="E710" s="113"/>
      <c r="F710" s="113"/>
      <c r="G710" s="111"/>
      <c r="H710" s="30"/>
      <c r="I710" s="9"/>
      <c r="J710" s="5"/>
    </row>
    <row r="711" customFormat="false" ht="23.25" hidden="false" customHeight="true" outlineLevel="0" collapsed="false">
      <c r="A711" s="18" t="s">
        <v>172</v>
      </c>
      <c r="B711" s="19" t="s">
        <v>173</v>
      </c>
      <c r="C711" s="19"/>
      <c r="D711" s="19"/>
      <c r="E711" s="19"/>
      <c r="F711" s="19"/>
      <c r="G711" s="19"/>
      <c r="H711" s="20" t="s">
        <v>30</v>
      </c>
      <c r="I711" s="21" t="n">
        <f aca="false">F720</f>
        <v>48.4836</v>
      </c>
      <c r="J711" s="5"/>
    </row>
    <row r="712" customFormat="false" ht="15.75" hidden="false" customHeight="false" outlineLevel="0" collapsed="false">
      <c r="A712" s="41"/>
      <c r="B712" s="59"/>
      <c r="C712" s="59"/>
      <c r="D712" s="59"/>
      <c r="E712" s="59"/>
      <c r="F712" s="59"/>
      <c r="G712" s="59"/>
      <c r="H712" s="16"/>
      <c r="I712" s="42"/>
      <c r="J712" s="5"/>
    </row>
    <row r="713" customFormat="false" ht="15.75" hidden="false" customHeight="true" outlineLevel="0" collapsed="false">
      <c r="A713" s="30"/>
      <c r="B713" s="127" t="s">
        <v>135</v>
      </c>
      <c r="C713" s="128"/>
      <c r="D713" s="128"/>
      <c r="E713" s="128"/>
      <c r="F713" s="128"/>
      <c r="G713" s="128"/>
      <c r="H713" s="30"/>
      <c r="I713" s="9"/>
      <c r="J713" s="5"/>
    </row>
    <row r="714" customFormat="false" ht="15.75" hidden="false" customHeight="false" outlineLevel="0" collapsed="false">
      <c r="A714" s="30"/>
      <c r="B714" s="44" t="s">
        <v>136</v>
      </c>
      <c r="C714" s="44"/>
      <c r="D714" s="44"/>
      <c r="E714" s="44"/>
      <c r="F714" s="44"/>
      <c r="G714" s="44"/>
      <c r="H714" s="30"/>
      <c r="I714" s="30"/>
      <c r="J714" s="5"/>
    </row>
    <row r="715" customFormat="false" ht="15.75" hidden="false" customHeight="false" outlineLevel="0" collapsed="false">
      <c r="A715" s="30"/>
      <c r="B715" s="44" t="s">
        <v>141</v>
      </c>
      <c r="C715" s="126"/>
      <c r="D715" s="84"/>
      <c r="E715" s="84"/>
      <c r="F715" s="84"/>
      <c r="G715" s="84"/>
      <c r="H715" s="30"/>
      <c r="I715" s="30"/>
      <c r="J715" s="5"/>
    </row>
    <row r="716" customFormat="false" ht="15.75" hidden="false" customHeight="false" outlineLevel="0" collapsed="false">
      <c r="A716" s="30"/>
      <c r="B716" s="60" t="s">
        <v>142</v>
      </c>
      <c r="C716" s="126"/>
      <c r="D716" s="84"/>
      <c r="E716" s="84"/>
      <c r="F716" s="84"/>
      <c r="G716" s="84"/>
      <c r="H716" s="30"/>
      <c r="I716" s="30"/>
      <c r="J716" s="5"/>
    </row>
    <row r="717" customFormat="false" ht="15.75" hidden="false" customHeight="false" outlineLevel="0" collapsed="false">
      <c r="A717" s="30"/>
      <c r="B717" s="127" t="s">
        <v>143</v>
      </c>
      <c r="C717" s="141" t="n">
        <v>1212.09</v>
      </c>
      <c r="D717" s="141" t="n">
        <v>0.04</v>
      </c>
      <c r="E717" s="141" t="s">
        <v>37</v>
      </c>
      <c r="F717" s="142" t="n">
        <f aca="false">C717*D717</f>
        <v>48.4836</v>
      </c>
      <c r="G717" s="128" t="s">
        <v>30</v>
      </c>
      <c r="H717" s="30"/>
      <c r="I717" s="30"/>
      <c r="J717" s="5"/>
    </row>
    <row r="718" customFormat="false" ht="15.75" hidden="false" customHeight="false" outlineLevel="0" collapsed="false">
      <c r="A718" s="30"/>
      <c r="B718" s="127" t="s">
        <v>144</v>
      </c>
      <c r="C718" s="141"/>
      <c r="D718" s="141"/>
      <c r="E718" s="141"/>
      <c r="F718" s="142"/>
      <c r="G718" s="128"/>
      <c r="H718" s="30"/>
      <c r="I718" s="30"/>
      <c r="J718" s="5"/>
    </row>
    <row r="719" customFormat="false" ht="15.75" hidden="false" customHeight="false" outlineLevel="0" collapsed="false">
      <c r="A719" s="30"/>
      <c r="B719" s="44"/>
      <c r="C719" s="44"/>
      <c r="D719" s="44"/>
      <c r="E719" s="44"/>
      <c r="F719" s="44"/>
      <c r="G719" s="44"/>
      <c r="H719" s="30"/>
      <c r="I719" s="30"/>
      <c r="J719" s="5"/>
    </row>
    <row r="720" customFormat="false" ht="15.75" hidden="false" customHeight="false" outlineLevel="0" collapsed="false">
      <c r="A720" s="30"/>
      <c r="B720" s="109" t="s">
        <v>174</v>
      </c>
      <c r="D720" s="110"/>
      <c r="E720" s="110" t="s">
        <v>37</v>
      </c>
      <c r="F720" s="143" t="n">
        <f aca="false">F717</f>
        <v>48.4836</v>
      </c>
      <c r="G720" s="111" t="s">
        <v>30</v>
      </c>
      <c r="H720" s="30"/>
      <c r="I720" s="30"/>
      <c r="J720" s="5"/>
    </row>
    <row r="721" customFormat="false" ht="15.75" hidden="false" customHeight="false" outlineLevel="0" collapsed="false">
      <c r="A721" s="30"/>
      <c r="B721" s="127"/>
      <c r="C721" s="128"/>
      <c r="D721" s="128"/>
      <c r="E721" s="128"/>
      <c r="F721" s="128"/>
      <c r="G721" s="128"/>
      <c r="H721" s="30"/>
      <c r="I721" s="30"/>
      <c r="J721" s="5"/>
    </row>
    <row r="722" customFormat="false" ht="15.75" hidden="false" customHeight="false" outlineLevel="0" collapsed="false">
      <c r="A722" s="30"/>
      <c r="B722" s="32"/>
      <c r="C722" s="126"/>
      <c r="D722" s="84"/>
      <c r="E722" s="84"/>
      <c r="F722" s="84"/>
      <c r="G722" s="84"/>
      <c r="H722" s="30"/>
      <c r="I722" s="30"/>
      <c r="J722" s="5"/>
    </row>
    <row r="723" customFormat="false" ht="15.75" hidden="false" customHeight="false" outlineLevel="0" collapsed="false">
      <c r="A723" s="30"/>
      <c r="B723" s="44"/>
      <c r="C723" s="126"/>
      <c r="D723" s="84"/>
      <c r="E723" s="84"/>
      <c r="F723" s="84"/>
      <c r="G723" s="84"/>
      <c r="H723" s="30"/>
      <c r="I723" s="30"/>
      <c r="J723" s="5"/>
    </row>
    <row r="724" customFormat="false" ht="15.75" hidden="false" customHeight="false" outlineLevel="0" collapsed="false">
      <c r="A724" s="30"/>
      <c r="B724" s="129"/>
      <c r="C724" s="110"/>
      <c r="D724" s="107"/>
      <c r="E724" s="107"/>
      <c r="F724" s="113"/>
      <c r="G724" s="111"/>
      <c r="H724" s="30"/>
      <c r="I724" s="30"/>
      <c r="J724" s="5"/>
    </row>
    <row r="725" customFormat="false" ht="15.75" hidden="false" customHeight="false" outlineLevel="0" collapsed="false">
      <c r="A725" s="30"/>
      <c r="B725" s="129"/>
      <c r="C725" s="110"/>
      <c r="D725" s="107"/>
      <c r="E725" s="107"/>
      <c r="F725" s="113"/>
      <c r="G725" s="111"/>
      <c r="H725" s="30"/>
      <c r="I725" s="30"/>
      <c r="J725" s="5"/>
    </row>
    <row r="726" customFormat="false" ht="15.75" hidden="false" customHeight="false" outlineLevel="0" collapsed="false">
      <c r="A726" s="30"/>
      <c r="B726" s="129"/>
      <c r="C726" s="110"/>
      <c r="D726" s="107"/>
      <c r="E726" s="107"/>
      <c r="F726" s="113"/>
      <c r="G726" s="111"/>
      <c r="H726" s="30"/>
      <c r="I726" s="30"/>
      <c r="J726" s="5"/>
    </row>
    <row r="727" customFormat="false" ht="15.75" hidden="false" customHeight="false" outlineLevel="0" collapsed="false">
      <c r="A727" s="30"/>
      <c r="B727" s="129"/>
      <c r="C727" s="110"/>
      <c r="D727" s="107"/>
      <c r="E727" s="107"/>
      <c r="F727" s="113"/>
      <c r="G727" s="111"/>
      <c r="H727" s="30"/>
      <c r="I727" s="30"/>
      <c r="J727" s="5"/>
    </row>
    <row r="728" customFormat="false" ht="15.75" hidden="false" customHeight="false" outlineLevel="0" collapsed="false">
      <c r="A728" s="30"/>
      <c r="B728" s="129"/>
      <c r="C728" s="110"/>
      <c r="D728" s="107"/>
      <c r="E728" s="107"/>
      <c r="F728" s="113"/>
      <c r="G728" s="111"/>
      <c r="H728" s="30"/>
      <c r="I728" s="30"/>
      <c r="J728" s="5"/>
    </row>
    <row r="729" customFormat="false" ht="15.75" hidden="false" customHeight="false" outlineLevel="0" collapsed="false">
      <c r="A729" s="30"/>
      <c r="B729" s="129"/>
      <c r="C729" s="110"/>
      <c r="D729" s="107"/>
      <c r="E729" s="107"/>
      <c r="F729" s="113"/>
      <c r="G729" s="111"/>
      <c r="H729" s="30"/>
      <c r="I729" s="30"/>
      <c r="J729" s="5"/>
    </row>
    <row r="730" customFormat="false" ht="15.75" hidden="false" customHeight="false" outlineLevel="0" collapsed="false">
      <c r="A730" s="30"/>
      <c r="B730" s="129"/>
      <c r="C730" s="110"/>
      <c r="D730" s="107"/>
      <c r="E730" s="107"/>
      <c r="F730" s="113"/>
      <c r="G730" s="111"/>
      <c r="H730" s="30"/>
      <c r="I730" s="30"/>
      <c r="J730" s="5"/>
    </row>
    <row r="731" customFormat="false" ht="15.75" hidden="false" customHeight="false" outlineLevel="0" collapsed="false">
      <c r="A731" s="30"/>
      <c r="B731" s="129"/>
      <c r="C731" s="110"/>
      <c r="D731" s="107"/>
      <c r="E731" s="107"/>
      <c r="F731" s="113"/>
      <c r="G731" s="111"/>
      <c r="H731" s="30"/>
      <c r="I731" s="30"/>
      <c r="J731" s="5"/>
    </row>
    <row r="732" customFormat="false" ht="15.75" hidden="false" customHeight="false" outlineLevel="0" collapsed="false">
      <c r="A732" s="30"/>
      <c r="B732" s="129"/>
      <c r="C732" s="110"/>
      <c r="D732" s="107"/>
      <c r="E732" s="107"/>
      <c r="F732" s="113"/>
      <c r="G732" s="111"/>
      <c r="H732" s="30"/>
      <c r="I732" s="30"/>
      <c r="J732" s="5"/>
    </row>
    <row r="733" customFormat="false" ht="15.75" hidden="false" customHeight="false" outlineLevel="0" collapsed="false">
      <c r="A733" s="30"/>
      <c r="B733" s="129"/>
      <c r="C733" s="110"/>
      <c r="D733" s="107"/>
      <c r="E733" s="107"/>
      <c r="F733" s="113"/>
      <c r="G733" s="111"/>
      <c r="H733" s="30"/>
      <c r="I733" s="30"/>
      <c r="J733" s="5"/>
    </row>
    <row r="734" customFormat="false" ht="15.75" hidden="false" customHeight="false" outlineLevel="0" collapsed="false">
      <c r="A734" s="30"/>
      <c r="B734" s="129"/>
      <c r="C734" s="110"/>
      <c r="D734" s="107"/>
      <c r="E734" s="107"/>
      <c r="F734" s="113"/>
      <c r="G734" s="111"/>
      <c r="H734" s="30"/>
      <c r="I734" s="30"/>
      <c r="J734" s="5"/>
    </row>
    <row r="735" customFormat="false" ht="15.75" hidden="false" customHeight="false" outlineLevel="0" collapsed="false">
      <c r="A735" s="30"/>
      <c r="B735" s="129"/>
      <c r="C735" s="110"/>
      <c r="D735" s="107"/>
      <c r="E735" s="107"/>
      <c r="F735" s="113"/>
      <c r="G735" s="111"/>
      <c r="H735" s="30"/>
      <c r="I735" s="30"/>
      <c r="J735" s="5"/>
    </row>
    <row r="736" customFormat="false" ht="15.75" hidden="false" customHeight="false" outlineLevel="0" collapsed="false">
      <c r="A736" s="30"/>
      <c r="B736" s="129"/>
      <c r="C736" s="110"/>
      <c r="D736" s="107"/>
      <c r="E736" s="107"/>
      <c r="F736" s="113"/>
      <c r="G736" s="111"/>
      <c r="H736" s="30"/>
      <c r="I736" s="30"/>
      <c r="J736" s="5"/>
    </row>
    <row r="737" customFormat="false" ht="23.25" hidden="false" customHeight="true" outlineLevel="0" collapsed="false">
      <c r="A737" s="18" t="s">
        <v>175</v>
      </c>
      <c r="B737" s="19" t="s">
        <v>176</v>
      </c>
      <c r="C737" s="19"/>
      <c r="D737" s="19"/>
      <c r="E737" s="19"/>
      <c r="F737" s="19"/>
      <c r="G737" s="19"/>
      <c r="H737" s="20" t="s">
        <v>177</v>
      </c>
      <c r="I737" s="21" t="n">
        <f aca="false">C748</f>
        <v>639.98352</v>
      </c>
      <c r="J737" s="5"/>
    </row>
    <row r="738" customFormat="false" ht="15.75" hidden="false" customHeight="false" outlineLevel="0" collapsed="false">
      <c r="A738" s="16"/>
      <c r="B738" s="148"/>
      <c r="C738" s="104"/>
      <c r="D738" s="104"/>
      <c r="E738" s="104"/>
      <c r="F738" s="104"/>
      <c r="G738" s="105"/>
      <c r="H738" s="150"/>
      <c r="I738" s="39"/>
      <c r="J738" s="5"/>
    </row>
    <row r="739" customFormat="false" ht="15.75" hidden="false" customHeight="false" outlineLevel="0" collapsed="false">
      <c r="A739" s="30"/>
      <c r="B739" s="23" t="s">
        <v>178</v>
      </c>
      <c r="C739" s="23"/>
      <c r="D739" s="23"/>
      <c r="E739" s="23"/>
      <c r="F739" s="23"/>
      <c r="G739" s="23"/>
      <c r="H739" s="30"/>
      <c r="I739" s="30"/>
      <c r="J739" s="5"/>
    </row>
    <row r="740" customFormat="false" ht="15.75" hidden="false" customHeight="false" outlineLevel="0" collapsed="false">
      <c r="A740" s="30"/>
      <c r="B740" s="23"/>
      <c r="C740" s="23"/>
      <c r="D740" s="23"/>
      <c r="E740" s="23"/>
      <c r="F740" s="23"/>
      <c r="G740" s="23"/>
      <c r="H740" s="30"/>
      <c r="I740" s="30"/>
      <c r="J740" s="5"/>
    </row>
    <row r="741" customFormat="false" ht="15.75" hidden="false" customHeight="false" outlineLevel="0" collapsed="false">
      <c r="A741" s="30"/>
      <c r="B741" s="44" t="s">
        <v>179</v>
      </c>
      <c r="C741" s="84"/>
      <c r="D741" s="84"/>
      <c r="E741" s="84"/>
      <c r="F741" s="84"/>
      <c r="G741" s="84"/>
      <c r="H741" s="30"/>
      <c r="I741" s="30"/>
      <c r="J741" s="5"/>
    </row>
    <row r="742" customFormat="false" ht="15.75" hidden="false" customHeight="false" outlineLevel="0" collapsed="false">
      <c r="A742" s="30"/>
      <c r="B742" s="44"/>
      <c r="C742" s="84"/>
      <c r="D742" s="84"/>
      <c r="E742" s="84"/>
      <c r="F742" s="84"/>
      <c r="G742" s="84"/>
      <c r="H742" s="30"/>
      <c r="I742" s="30"/>
      <c r="J742" s="5"/>
    </row>
    <row r="743" customFormat="false" ht="15.75" hidden="false" customHeight="false" outlineLevel="0" collapsed="false">
      <c r="A743" s="30"/>
      <c r="B743" s="127" t="s">
        <v>135</v>
      </c>
      <c r="C743" s="128"/>
      <c r="D743" s="128"/>
      <c r="E743" s="128"/>
      <c r="F743" s="128"/>
      <c r="G743" s="128"/>
      <c r="H743" s="30"/>
      <c r="I743" s="30"/>
      <c r="J743" s="5"/>
    </row>
    <row r="744" customFormat="false" ht="15.75" hidden="false" customHeight="false" outlineLevel="0" collapsed="false">
      <c r="A744" s="30"/>
      <c r="B744" s="44" t="s">
        <v>136</v>
      </c>
      <c r="C744" s="44"/>
      <c r="D744" s="44"/>
      <c r="E744" s="44"/>
      <c r="F744" s="44"/>
      <c r="G744" s="44"/>
      <c r="H744" s="30"/>
      <c r="I744" s="30"/>
      <c r="J744" s="5"/>
    </row>
    <row r="745" customFormat="false" ht="15.75" hidden="false" customHeight="false" outlineLevel="0" collapsed="false">
      <c r="A745" s="30"/>
      <c r="B745" s="44"/>
      <c r="C745" s="84"/>
      <c r="D745" s="84"/>
      <c r="E745" s="84"/>
      <c r="F745" s="84"/>
      <c r="G745" s="84"/>
      <c r="H745" s="30"/>
      <c r="I745" s="30"/>
      <c r="J745" s="5"/>
    </row>
    <row r="746" customFormat="false" ht="15.75" hidden="false" customHeight="false" outlineLevel="0" collapsed="false">
      <c r="A746" s="30"/>
      <c r="B746" s="151"/>
      <c r="C746" s="152" t="n">
        <f aca="false">F720</f>
        <v>48.4836</v>
      </c>
      <c r="D746" s="153" t="s">
        <v>131</v>
      </c>
      <c r="E746" s="152" t="n">
        <v>13.2</v>
      </c>
      <c r="F746" s="153" t="s">
        <v>37</v>
      </c>
      <c r="G746" s="154" t="n">
        <f aca="false">C746*E746</f>
        <v>639.98352</v>
      </c>
      <c r="H746" s="30"/>
      <c r="I746" s="30"/>
      <c r="J746" s="5"/>
    </row>
    <row r="747" customFormat="false" ht="15.75" hidden="false" customHeight="false" outlineLevel="0" collapsed="false">
      <c r="A747" s="30"/>
      <c r="B747" s="151"/>
      <c r="C747" s="152"/>
      <c r="D747" s="153"/>
      <c r="E747" s="152"/>
      <c r="F747" s="153"/>
      <c r="G747" s="154"/>
      <c r="H747" s="30"/>
      <c r="I747" s="30"/>
      <c r="J747" s="5"/>
    </row>
    <row r="748" customFormat="false" ht="15.75" hidden="false" customHeight="false" outlineLevel="0" collapsed="false">
      <c r="A748" s="30"/>
      <c r="B748" s="155" t="s">
        <v>165</v>
      </c>
      <c r="C748" s="156" t="n">
        <f aca="false">G746</f>
        <v>639.98352</v>
      </c>
      <c r="D748" s="156" t="s">
        <v>42</v>
      </c>
      <c r="E748" s="157"/>
      <c r="F748" s="157"/>
      <c r="G748" s="158"/>
      <c r="H748" s="30"/>
      <c r="I748" s="30"/>
      <c r="J748" s="5"/>
    </row>
    <row r="749" customFormat="false" ht="15.75" hidden="false" customHeight="false" outlineLevel="0" collapsed="false">
      <c r="A749" s="30"/>
      <c r="B749" s="44"/>
      <c r="C749" s="84"/>
      <c r="D749" s="84"/>
      <c r="E749" s="84"/>
      <c r="F749" s="84"/>
      <c r="G749" s="84"/>
      <c r="H749" s="30"/>
      <c r="I749" s="30"/>
      <c r="J749" s="5"/>
    </row>
    <row r="750" customFormat="false" ht="15.75" hidden="false" customHeight="false" outlineLevel="0" collapsed="false">
      <c r="A750" s="30"/>
      <c r="B750" s="79"/>
      <c r="C750" s="107"/>
      <c r="D750" s="107"/>
      <c r="E750" s="107"/>
      <c r="F750" s="107"/>
      <c r="G750" s="111"/>
      <c r="H750" s="30"/>
      <c r="I750" s="30"/>
      <c r="J750" s="5"/>
    </row>
    <row r="751" customFormat="false" ht="15.75" hidden="false" customHeight="false" outlineLevel="0" collapsed="false">
      <c r="A751" s="30"/>
      <c r="B751" s="79"/>
      <c r="C751" s="107"/>
      <c r="D751" s="107"/>
      <c r="E751" s="107"/>
      <c r="F751" s="107"/>
      <c r="G751" s="111"/>
      <c r="H751" s="30"/>
      <c r="I751" s="30"/>
      <c r="J751" s="5"/>
    </row>
    <row r="752" customFormat="false" ht="15.75" hidden="false" customHeight="false" outlineLevel="0" collapsed="false">
      <c r="A752" s="30"/>
      <c r="B752" s="79"/>
      <c r="C752" s="107"/>
      <c r="D752" s="107"/>
      <c r="E752" s="107"/>
      <c r="F752" s="107"/>
      <c r="G752" s="111"/>
      <c r="H752" s="30"/>
      <c r="I752" s="30"/>
      <c r="J752" s="5"/>
    </row>
    <row r="753" customFormat="false" ht="15.75" hidden="false" customHeight="false" outlineLevel="0" collapsed="false">
      <c r="A753" s="30"/>
      <c r="B753" s="79"/>
      <c r="C753" s="107"/>
      <c r="D753" s="107"/>
      <c r="E753" s="107"/>
      <c r="F753" s="107"/>
      <c r="G753" s="111"/>
      <c r="H753" s="30"/>
      <c r="I753" s="30"/>
      <c r="J753" s="5"/>
    </row>
    <row r="754" customFormat="false" ht="15.75" hidden="false" customHeight="false" outlineLevel="0" collapsed="false">
      <c r="A754" s="30"/>
      <c r="B754" s="79"/>
      <c r="C754" s="107"/>
      <c r="D754" s="107"/>
      <c r="E754" s="107"/>
      <c r="F754" s="107"/>
      <c r="G754" s="111"/>
      <c r="H754" s="30"/>
      <c r="I754" s="30"/>
      <c r="J754" s="5"/>
    </row>
    <row r="755" customFormat="false" ht="15.75" hidden="false" customHeight="false" outlineLevel="0" collapsed="false">
      <c r="A755" s="30"/>
      <c r="B755" s="79"/>
      <c r="C755" s="107"/>
      <c r="D755" s="107"/>
      <c r="E755" s="107"/>
      <c r="F755" s="107"/>
      <c r="G755" s="111"/>
      <c r="H755" s="30"/>
      <c r="I755" s="30"/>
      <c r="J755" s="5"/>
    </row>
    <row r="756" customFormat="false" ht="15.75" hidden="false" customHeight="false" outlineLevel="0" collapsed="false">
      <c r="A756" s="30"/>
      <c r="B756" s="79"/>
      <c r="C756" s="107"/>
      <c r="D756" s="107"/>
      <c r="E756" s="107"/>
      <c r="F756" s="107"/>
      <c r="G756" s="111"/>
      <c r="H756" s="30"/>
      <c r="I756" s="30"/>
      <c r="J756" s="5"/>
    </row>
    <row r="757" customFormat="false" ht="15.75" hidden="false" customHeight="false" outlineLevel="0" collapsed="false">
      <c r="A757" s="30"/>
      <c r="B757" s="79"/>
      <c r="C757" s="107"/>
      <c r="D757" s="107"/>
      <c r="E757" s="107"/>
      <c r="F757" s="107"/>
      <c r="G757" s="111"/>
      <c r="H757" s="30"/>
      <c r="I757" s="30"/>
      <c r="J757" s="5"/>
    </row>
    <row r="758" customFormat="false" ht="15.75" hidden="false" customHeight="false" outlineLevel="0" collapsed="false">
      <c r="A758" s="30"/>
      <c r="B758" s="79"/>
      <c r="C758" s="107"/>
      <c r="D758" s="107"/>
      <c r="E758" s="107"/>
      <c r="F758" s="107"/>
      <c r="G758" s="111"/>
      <c r="H758" s="30"/>
      <c r="I758" s="30"/>
      <c r="J758" s="5"/>
    </row>
    <row r="759" customFormat="false" ht="15.75" hidden="false" customHeight="false" outlineLevel="0" collapsed="false">
      <c r="A759" s="30"/>
      <c r="B759" s="79"/>
      <c r="C759" s="107"/>
      <c r="D759" s="107"/>
      <c r="E759" s="107"/>
      <c r="F759" s="107"/>
      <c r="G759" s="111"/>
      <c r="H759" s="30"/>
      <c r="I759" s="30"/>
      <c r="J759" s="5"/>
    </row>
    <row r="760" customFormat="false" ht="15.75" hidden="false" customHeight="false" outlineLevel="0" collapsed="false">
      <c r="A760" s="30"/>
      <c r="B760" s="79"/>
      <c r="C760" s="107"/>
      <c r="D760" s="107"/>
      <c r="E760" s="107"/>
      <c r="F760" s="107"/>
      <c r="G760" s="111"/>
      <c r="H760" s="30"/>
      <c r="I760" s="30"/>
      <c r="J760" s="5"/>
    </row>
    <row r="761" customFormat="false" ht="15.75" hidden="false" customHeight="false" outlineLevel="0" collapsed="false">
      <c r="A761" s="30"/>
      <c r="B761" s="79"/>
      <c r="C761" s="107"/>
      <c r="D761" s="107"/>
      <c r="E761" s="107"/>
      <c r="F761" s="107"/>
      <c r="G761" s="111"/>
      <c r="H761" s="30"/>
      <c r="I761" s="30"/>
      <c r="J761" s="5"/>
    </row>
    <row r="762" customFormat="false" ht="15.75" hidden="false" customHeight="false" outlineLevel="0" collapsed="false">
      <c r="A762" s="30"/>
      <c r="B762" s="79"/>
      <c r="C762" s="107"/>
      <c r="D762" s="107"/>
      <c r="E762" s="107"/>
      <c r="F762" s="107"/>
      <c r="G762" s="111"/>
      <c r="H762" s="30"/>
      <c r="I762" s="30"/>
      <c r="J762" s="5"/>
    </row>
    <row r="763" customFormat="false" ht="23.25" hidden="false" customHeight="true" outlineLevel="0" collapsed="false">
      <c r="A763" s="18" t="s">
        <v>180</v>
      </c>
      <c r="B763" s="19" t="s">
        <v>181</v>
      </c>
      <c r="C763" s="19"/>
      <c r="D763" s="19"/>
      <c r="E763" s="19"/>
      <c r="F763" s="19"/>
      <c r="G763" s="19"/>
      <c r="H763" s="20" t="s">
        <v>30</v>
      </c>
      <c r="I763" s="21" t="n">
        <f aca="false">SUM(D775)</f>
        <v>7.50285</v>
      </c>
      <c r="J763" s="5"/>
    </row>
    <row r="764" customFormat="false" ht="15.75" hidden="false" customHeight="false" outlineLevel="0" collapsed="false">
      <c r="A764" s="16"/>
      <c r="B764" s="148"/>
      <c r="C764" s="104"/>
      <c r="D764" s="104"/>
      <c r="E764" s="104"/>
      <c r="F764" s="104"/>
      <c r="G764" s="105"/>
      <c r="H764" s="16"/>
      <c r="I764" s="149"/>
      <c r="J764" s="5"/>
    </row>
    <row r="765" customFormat="false" ht="26.85" hidden="false" customHeight="true" outlineLevel="0" collapsed="false">
      <c r="A765" s="30"/>
      <c r="B765" s="148" t="s">
        <v>135</v>
      </c>
      <c r="C765" s="148"/>
      <c r="D765" s="104"/>
      <c r="E765" s="104"/>
      <c r="F765" s="104"/>
      <c r="G765" s="105"/>
      <c r="H765" s="30"/>
      <c r="I765" s="9"/>
      <c r="J765" s="5"/>
    </row>
    <row r="766" customFormat="false" ht="15.75" hidden="false" customHeight="false" outlineLevel="0" collapsed="false">
      <c r="A766" s="30"/>
      <c r="B766" s="44" t="s">
        <v>136</v>
      </c>
      <c r="C766" s="44"/>
      <c r="D766" s="44"/>
      <c r="E766" s="44"/>
      <c r="F766" s="44"/>
      <c r="G766" s="44"/>
      <c r="H766" s="30"/>
      <c r="I766" s="9"/>
      <c r="J766" s="5"/>
    </row>
    <row r="767" customFormat="false" ht="15.75" hidden="false" customHeight="false" outlineLevel="0" collapsed="false">
      <c r="A767" s="30"/>
      <c r="B767" s="159" t="s">
        <v>182</v>
      </c>
      <c r="C767" s="68"/>
      <c r="D767" s="68" t="s">
        <v>37</v>
      </c>
      <c r="E767" s="69" t="n">
        <v>80.88</v>
      </c>
      <c r="F767" s="68" t="s">
        <v>183</v>
      </c>
      <c r="G767" s="108"/>
      <c r="H767" s="30"/>
      <c r="I767" s="9"/>
      <c r="J767" s="5"/>
    </row>
    <row r="768" customFormat="false" ht="15.75" hidden="false" customHeight="false" outlineLevel="0" collapsed="false">
      <c r="A768" s="30"/>
      <c r="B768" s="44" t="s">
        <v>184</v>
      </c>
      <c r="C768" s="44"/>
      <c r="D768" s="44"/>
      <c r="E768" s="44"/>
      <c r="F768" s="44"/>
      <c r="G768" s="44"/>
      <c r="H768" s="30"/>
      <c r="I768" s="9"/>
      <c r="J768" s="5"/>
    </row>
    <row r="769" customFormat="false" ht="15.75" hidden="false" customHeight="false" outlineLevel="0" collapsed="false">
      <c r="A769" s="30"/>
      <c r="B769" s="159" t="s">
        <v>185</v>
      </c>
      <c r="C769" s="68"/>
      <c r="D769" s="68" t="s">
        <v>37</v>
      </c>
      <c r="E769" s="69" t="n">
        <v>85.85</v>
      </c>
      <c r="F769" s="68" t="s">
        <v>183</v>
      </c>
      <c r="G769" s="108"/>
      <c r="H769" s="30"/>
      <c r="I769" s="9"/>
      <c r="J769" s="5"/>
    </row>
    <row r="770" customFormat="false" ht="15.75" hidden="false" customHeight="false" outlineLevel="0" collapsed="false">
      <c r="A770" s="30"/>
      <c r="B770" s="159"/>
      <c r="C770" s="68"/>
      <c r="D770" s="68"/>
      <c r="E770" s="69"/>
      <c r="F770" s="68"/>
      <c r="G770" s="108"/>
      <c r="H770" s="30"/>
      <c r="I770" s="9"/>
      <c r="J770" s="5"/>
    </row>
    <row r="771" customFormat="false" ht="15.75" hidden="false" customHeight="false" outlineLevel="0" collapsed="false">
      <c r="A771" s="30"/>
      <c r="B771" s="23" t="s">
        <v>186</v>
      </c>
      <c r="C771" s="23"/>
      <c r="D771" s="23"/>
      <c r="E771" s="23"/>
      <c r="F771" s="23"/>
      <c r="G771" s="23"/>
      <c r="H771" s="30"/>
      <c r="I771" s="9"/>
      <c r="J771" s="5"/>
    </row>
    <row r="772" customFormat="false" ht="15.75" hidden="false" customHeight="false" outlineLevel="0" collapsed="false">
      <c r="A772" s="30"/>
      <c r="B772" s="131" t="s">
        <v>187</v>
      </c>
      <c r="C772" s="130" t="s">
        <v>188</v>
      </c>
      <c r="D772" s="130" t="s">
        <v>189</v>
      </c>
      <c r="E772" s="130" t="s">
        <v>190</v>
      </c>
      <c r="F772" s="130"/>
      <c r="G772" s="108"/>
      <c r="H772" s="30"/>
      <c r="I772" s="9"/>
      <c r="J772" s="5"/>
    </row>
    <row r="773" customFormat="false" ht="15.75" hidden="false" customHeight="false" outlineLevel="0" collapsed="false">
      <c r="A773" s="30"/>
      <c r="B773" s="79" t="n">
        <f aca="false">SUM(E767,E769)</f>
        <v>166.73</v>
      </c>
      <c r="C773" s="107" t="n">
        <v>0.3</v>
      </c>
      <c r="D773" s="107" t="n">
        <v>0.15</v>
      </c>
      <c r="E773" s="107" t="n">
        <f aca="false">B773*C773*D773</f>
        <v>7.50285</v>
      </c>
      <c r="F773" s="107"/>
      <c r="G773" s="108"/>
      <c r="H773" s="30"/>
      <c r="I773" s="9"/>
      <c r="J773" s="5"/>
    </row>
    <row r="774" customFormat="false" ht="15.75" hidden="false" customHeight="false" outlineLevel="0" collapsed="false">
      <c r="A774" s="30"/>
      <c r="B774" s="50"/>
      <c r="C774" s="76"/>
      <c r="D774" s="76"/>
      <c r="E774" s="76"/>
      <c r="F774" s="76"/>
      <c r="G774" s="78"/>
      <c r="H774" s="30"/>
      <c r="I774" s="9"/>
      <c r="J774" s="5"/>
    </row>
    <row r="775" customFormat="false" ht="15.75" hidden="false" customHeight="false" outlineLevel="0" collapsed="false">
      <c r="A775" s="30"/>
      <c r="B775" s="129" t="s">
        <v>129</v>
      </c>
      <c r="C775" s="129"/>
      <c r="D775" s="110" t="n">
        <f aca="false">SUM(E773)</f>
        <v>7.50285</v>
      </c>
      <c r="E775" s="110" t="s">
        <v>30</v>
      </c>
      <c r="F775" s="107"/>
      <c r="G775" s="108"/>
      <c r="H775" s="30"/>
      <c r="I775" s="30"/>
      <c r="J775" s="5"/>
    </row>
    <row r="776" customFormat="false" ht="15.75" hidden="false" customHeight="false" outlineLevel="0" collapsed="false">
      <c r="A776" s="30"/>
      <c r="B776" s="79"/>
      <c r="C776" s="107"/>
      <c r="D776" s="107"/>
      <c r="E776" s="107"/>
      <c r="F776" s="107"/>
      <c r="G776" s="108"/>
      <c r="H776" s="30"/>
      <c r="I776" s="30"/>
      <c r="J776" s="5"/>
    </row>
    <row r="777" customFormat="false" ht="15.75" hidden="false" customHeight="false" outlineLevel="0" collapsed="false">
      <c r="A777" s="30"/>
      <c r="B777" s="79"/>
      <c r="C777" s="107"/>
      <c r="D777" s="107"/>
      <c r="E777" s="107"/>
      <c r="F777" s="107"/>
      <c r="G777" s="108"/>
      <c r="H777" s="30"/>
      <c r="I777" s="30"/>
      <c r="J777" s="5"/>
    </row>
    <row r="778" customFormat="false" ht="15.75" hidden="false" customHeight="false" outlineLevel="0" collapsed="false">
      <c r="A778" s="30"/>
      <c r="B778" s="79"/>
      <c r="C778" s="107"/>
      <c r="D778" s="107"/>
      <c r="E778" s="107"/>
      <c r="F778" s="107"/>
      <c r="G778" s="108"/>
      <c r="H778" s="30"/>
      <c r="I778" s="30"/>
      <c r="J778" s="5"/>
    </row>
    <row r="779" customFormat="false" ht="15.75" hidden="false" customHeight="false" outlineLevel="0" collapsed="false">
      <c r="A779" s="30"/>
      <c r="B779" s="79"/>
      <c r="C779" s="107"/>
      <c r="D779" s="107"/>
      <c r="E779" s="107"/>
      <c r="F779" s="107"/>
      <c r="G779" s="108"/>
      <c r="H779" s="30"/>
      <c r="I779" s="30"/>
      <c r="J779" s="5"/>
    </row>
    <row r="780" customFormat="false" ht="15.75" hidden="false" customHeight="false" outlineLevel="0" collapsed="false">
      <c r="A780" s="30"/>
      <c r="B780" s="79"/>
      <c r="C780" s="107"/>
      <c r="D780" s="107"/>
      <c r="E780" s="107"/>
      <c r="F780" s="107"/>
      <c r="G780" s="108"/>
      <c r="H780" s="30"/>
      <c r="I780" s="30"/>
      <c r="J780" s="5"/>
    </row>
    <row r="781" customFormat="false" ht="15.75" hidden="false" customHeight="false" outlineLevel="0" collapsed="false">
      <c r="A781" s="30"/>
      <c r="B781" s="79"/>
      <c r="C781" s="107"/>
      <c r="D781" s="107"/>
      <c r="E781" s="107"/>
      <c r="F781" s="107"/>
      <c r="G781" s="108"/>
      <c r="H781" s="30"/>
      <c r="I781" s="30"/>
      <c r="J781" s="5"/>
    </row>
    <row r="782" customFormat="false" ht="15.75" hidden="false" customHeight="false" outlineLevel="0" collapsed="false">
      <c r="A782" s="30"/>
      <c r="B782" s="79"/>
      <c r="C782" s="107"/>
      <c r="D782" s="107"/>
      <c r="E782" s="107"/>
      <c r="F782" s="107"/>
      <c r="G782" s="108"/>
      <c r="H782" s="30"/>
      <c r="I782" s="30"/>
      <c r="J782" s="5"/>
    </row>
    <row r="783" customFormat="false" ht="15.75" hidden="false" customHeight="false" outlineLevel="0" collapsed="false">
      <c r="A783" s="30"/>
      <c r="B783" s="79"/>
      <c r="C783" s="107"/>
      <c r="D783" s="107"/>
      <c r="E783" s="107"/>
      <c r="F783" s="107"/>
      <c r="G783" s="108"/>
      <c r="H783" s="30"/>
      <c r="I783" s="30"/>
      <c r="J783" s="5"/>
    </row>
    <row r="784" customFormat="false" ht="15.75" hidden="false" customHeight="false" outlineLevel="0" collapsed="false">
      <c r="A784" s="30"/>
      <c r="B784" s="79"/>
      <c r="C784" s="107"/>
      <c r="D784" s="107"/>
      <c r="E784" s="107"/>
      <c r="F784" s="107"/>
      <c r="G784" s="108"/>
      <c r="H784" s="30"/>
      <c r="I784" s="30"/>
      <c r="J784" s="5"/>
    </row>
    <row r="785" customFormat="false" ht="15.75" hidden="false" customHeight="false" outlineLevel="0" collapsed="false">
      <c r="A785" s="30"/>
      <c r="B785" s="79"/>
      <c r="C785" s="107"/>
      <c r="D785" s="107"/>
      <c r="E785" s="107"/>
      <c r="F785" s="107"/>
      <c r="G785" s="108"/>
      <c r="H785" s="30"/>
      <c r="I785" s="30"/>
      <c r="J785" s="5"/>
    </row>
    <row r="786" customFormat="false" ht="15.75" hidden="false" customHeight="false" outlineLevel="0" collapsed="false">
      <c r="A786" s="30"/>
      <c r="B786" s="79"/>
      <c r="C786" s="107"/>
      <c r="D786" s="107"/>
      <c r="E786" s="107"/>
      <c r="F786" s="107"/>
      <c r="G786" s="108"/>
      <c r="H786" s="30"/>
      <c r="I786" s="30"/>
      <c r="J786" s="5"/>
    </row>
    <row r="787" customFormat="false" ht="15.75" hidden="false" customHeight="false" outlineLevel="0" collapsed="false">
      <c r="A787" s="30"/>
      <c r="B787" s="79"/>
      <c r="C787" s="107"/>
      <c r="D787" s="107"/>
      <c r="E787" s="107"/>
      <c r="F787" s="107"/>
      <c r="G787" s="108"/>
      <c r="H787" s="30"/>
      <c r="I787" s="30"/>
      <c r="J787" s="5"/>
    </row>
    <row r="788" customFormat="false" ht="15.75" hidden="false" customHeight="false" outlineLevel="0" collapsed="false">
      <c r="A788" s="30"/>
      <c r="B788" s="79"/>
      <c r="C788" s="107"/>
      <c r="D788" s="107"/>
      <c r="E788" s="107"/>
      <c r="F788" s="107"/>
      <c r="G788" s="108"/>
      <c r="H788" s="30"/>
      <c r="I788" s="30"/>
      <c r="J788" s="5"/>
    </row>
    <row r="789" customFormat="false" ht="15.75" hidden="false" customHeight="false" outlineLevel="0" collapsed="false">
      <c r="A789" s="30"/>
      <c r="B789" s="79"/>
      <c r="C789" s="107"/>
      <c r="D789" s="107"/>
      <c r="E789" s="107"/>
      <c r="F789" s="107"/>
      <c r="G789" s="108"/>
      <c r="H789" s="30"/>
      <c r="I789" s="30"/>
      <c r="J789" s="5"/>
    </row>
    <row r="790" customFormat="false" ht="15.75" hidden="false" customHeight="false" outlineLevel="0" collapsed="false">
      <c r="A790" s="30"/>
      <c r="B790" s="32"/>
      <c r="C790" s="33"/>
      <c r="D790" s="33"/>
      <c r="E790" s="33"/>
      <c r="F790" s="33"/>
      <c r="G790" s="34"/>
      <c r="H790" s="30"/>
      <c r="I790" s="30"/>
      <c r="J790" s="5"/>
    </row>
    <row r="791" customFormat="false" ht="23.25" hidden="false" customHeight="true" outlineLevel="0" collapsed="false">
      <c r="A791" s="18" t="s">
        <v>191</v>
      </c>
      <c r="B791" s="19" t="s">
        <v>192</v>
      </c>
      <c r="C791" s="19"/>
      <c r="D791" s="19"/>
      <c r="E791" s="19"/>
      <c r="F791" s="19"/>
      <c r="G791" s="19"/>
      <c r="H791" s="20" t="s">
        <v>30</v>
      </c>
      <c r="I791" s="21" t="n">
        <f aca="false">D803</f>
        <v>7.50285</v>
      </c>
      <c r="J791" s="5"/>
    </row>
    <row r="792" customFormat="false" ht="15.75" hidden="false" customHeight="false" outlineLevel="0" collapsed="false">
      <c r="A792" s="16"/>
      <c r="B792" s="148"/>
      <c r="C792" s="104"/>
      <c r="D792" s="104"/>
      <c r="E792" s="104"/>
      <c r="F792" s="104"/>
      <c r="G792" s="105"/>
      <c r="H792" s="16"/>
      <c r="I792" s="149"/>
      <c r="J792" s="5"/>
    </row>
    <row r="793" customFormat="false" ht="15.75" hidden="false" customHeight="true" outlineLevel="0" collapsed="false">
      <c r="A793" s="16"/>
      <c r="B793" s="148" t="s">
        <v>135</v>
      </c>
      <c r="C793" s="148"/>
      <c r="D793" s="104"/>
      <c r="E793" s="104"/>
      <c r="F793" s="104"/>
      <c r="G793" s="105"/>
      <c r="H793" s="16"/>
      <c r="I793" s="149"/>
      <c r="J793" s="5"/>
    </row>
    <row r="794" customFormat="false" ht="15.75" hidden="false" customHeight="false" outlineLevel="0" collapsed="false">
      <c r="A794" s="16"/>
      <c r="B794" s="44" t="s">
        <v>136</v>
      </c>
      <c r="C794" s="44"/>
      <c r="D794" s="44"/>
      <c r="E794" s="44"/>
      <c r="F794" s="44"/>
      <c r="G794" s="44"/>
      <c r="H794" s="16"/>
      <c r="I794" s="149"/>
      <c r="J794" s="5"/>
    </row>
    <row r="795" customFormat="false" ht="15.75" hidden="false" customHeight="false" outlineLevel="0" collapsed="false">
      <c r="A795" s="16"/>
      <c r="B795" s="159" t="s">
        <v>182</v>
      </c>
      <c r="C795" s="68"/>
      <c r="D795" s="68" t="s">
        <v>37</v>
      </c>
      <c r="E795" s="69" t="n">
        <v>80.88</v>
      </c>
      <c r="F795" s="68" t="s">
        <v>183</v>
      </c>
      <c r="G795" s="108"/>
      <c r="H795" s="16"/>
      <c r="I795" s="149"/>
      <c r="J795" s="5"/>
    </row>
    <row r="796" customFormat="false" ht="15.75" hidden="false" customHeight="false" outlineLevel="0" collapsed="false">
      <c r="A796" s="16"/>
      <c r="B796" s="44" t="s">
        <v>184</v>
      </c>
      <c r="C796" s="44"/>
      <c r="D796" s="44"/>
      <c r="E796" s="44"/>
      <c r="F796" s="44"/>
      <c r="G796" s="44"/>
      <c r="H796" s="16"/>
      <c r="I796" s="149"/>
      <c r="J796" s="5"/>
    </row>
    <row r="797" customFormat="false" ht="15.75" hidden="false" customHeight="false" outlineLevel="0" collapsed="false">
      <c r="A797" s="16"/>
      <c r="B797" s="159" t="s">
        <v>185</v>
      </c>
      <c r="C797" s="68"/>
      <c r="D797" s="68" t="s">
        <v>37</v>
      </c>
      <c r="E797" s="69" t="n">
        <v>85.85</v>
      </c>
      <c r="F797" s="68" t="s">
        <v>183</v>
      </c>
      <c r="G797" s="108"/>
      <c r="H797" s="16"/>
      <c r="I797" s="149"/>
      <c r="J797" s="5"/>
    </row>
    <row r="798" customFormat="false" ht="15.75" hidden="false" customHeight="false" outlineLevel="0" collapsed="false">
      <c r="A798" s="16"/>
      <c r="B798" s="159"/>
      <c r="C798" s="68"/>
      <c r="D798" s="68"/>
      <c r="E798" s="69"/>
      <c r="F798" s="68"/>
      <c r="G798" s="108"/>
      <c r="H798" s="16"/>
      <c r="I798" s="149"/>
      <c r="J798" s="5"/>
    </row>
    <row r="799" customFormat="false" ht="15.75" hidden="false" customHeight="false" outlineLevel="0" collapsed="false">
      <c r="A799" s="16"/>
      <c r="B799" s="23" t="s">
        <v>186</v>
      </c>
      <c r="C799" s="23"/>
      <c r="D799" s="23"/>
      <c r="E799" s="23"/>
      <c r="F799" s="23"/>
      <c r="G799" s="23"/>
      <c r="H799" s="16"/>
      <c r="I799" s="149"/>
      <c r="J799" s="5"/>
    </row>
    <row r="800" customFormat="false" ht="15.75" hidden="false" customHeight="false" outlineLevel="0" collapsed="false">
      <c r="A800" s="16"/>
      <c r="B800" s="131" t="s">
        <v>187</v>
      </c>
      <c r="C800" s="130" t="s">
        <v>188</v>
      </c>
      <c r="D800" s="130" t="s">
        <v>189</v>
      </c>
      <c r="E800" s="130" t="s">
        <v>190</v>
      </c>
      <c r="F800" s="130"/>
      <c r="G800" s="108"/>
      <c r="H800" s="16"/>
      <c r="I800" s="149"/>
      <c r="J800" s="5"/>
    </row>
    <row r="801" customFormat="false" ht="15.75" hidden="false" customHeight="false" outlineLevel="0" collapsed="false">
      <c r="A801" s="16"/>
      <c r="B801" s="79" t="n">
        <f aca="false">SUM(E795,E797)</f>
        <v>166.73</v>
      </c>
      <c r="C801" s="107" t="n">
        <v>0.3</v>
      </c>
      <c r="D801" s="107" t="n">
        <v>0.15</v>
      </c>
      <c r="E801" s="107" t="n">
        <f aca="false">B801*C801*D801</f>
        <v>7.50285</v>
      </c>
      <c r="F801" s="107"/>
      <c r="G801" s="108"/>
      <c r="H801" s="16"/>
      <c r="I801" s="149"/>
      <c r="J801" s="5"/>
    </row>
    <row r="802" customFormat="false" ht="15.75" hidden="false" customHeight="false" outlineLevel="0" collapsed="false">
      <c r="A802" s="16"/>
      <c r="B802" s="50"/>
      <c r="C802" s="76"/>
      <c r="D802" s="76"/>
      <c r="E802" s="76"/>
      <c r="F802" s="76"/>
      <c r="G802" s="78"/>
      <c r="H802" s="16"/>
      <c r="I802" s="149"/>
      <c r="J802" s="5"/>
    </row>
    <row r="803" customFormat="false" ht="15.75" hidden="false" customHeight="false" outlineLevel="0" collapsed="false">
      <c r="A803" s="16"/>
      <c r="B803" s="129" t="s">
        <v>129</v>
      </c>
      <c r="C803" s="129"/>
      <c r="D803" s="110" t="n">
        <f aca="false">SUM(E801)</f>
        <v>7.50285</v>
      </c>
      <c r="E803" s="110" t="s">
        <v>30</v>
      </c>
      <c r="F803" s="107"/>
      <c r="G803" s="108"/>
      <c r="H803" s="16"/>
      <c r="I803" s="149"/>
      <c r="J803" s="5"/>
    </row>
    <row r="804" customFormat="false" ht="15.75" hidden="false" customHeight="false" outlineLevel="0" collapsed="false">
      <c r="A804" s="16"/>
      <c r="B804" s="79"/>
      <c r="C804" s="107"/>
      <c r="D804" s="107"/>
      <c r="E804" s="107"/>
      <c r="F804" s="107"/>
      <c r="G804" s="108"/>
      <c r="H804" s="16"/>
      <c r="I804" s="149"/>
      <c r="J804" s="5"/>
    </row>
    <row r="805" customFormat="false" ht="15.75" hidden="false" customHeight="false" outlineLevel="0" collapsed="false">
      <c r="A805" s="30"/>
      <c r="B805" s="79"/>
      <c r="C805" s="107"/>
      <c r="D805" s="107"/>
      <c r="E805" s="107"/>
      <c r="F805" s="107"/>
      <c r="G805" s="108"/>
      <c r="H805" s="30"/>
      <c r="I805" s="30"/>
      <c r="J805" s="5"/>
    </row>
    <row r="806" customFormat="false" ht="15.75" hidden="false" customHeight="false" outlineLevel="0" collapsed="false">
      <c r="A806" s="30"/>
      <c r="B806" s="79"/>
      <c r="C806" s="107"/>
      <c r="D806" s="107"/>
      <c r="E806" s="107"/>
      <c r="F806" s="107"/>
      <c r="G806" s="108"/>
      <c r="H806" s="30"/>
      <c r="I806" s="30"/>
      <c r="J806" s="5"/>
    </row>
    <row r="807" customFormat="false" ht="15.75" hidden="false" customHeight="false" outlineLevel="0" collapsed="false">
      <c r="A807" s="30"/>
      <c r="B807" s="79"/>
      <c r="C807" s="107"/>
      <c r="D807" s="107"/>
      <c r="E807" s="107"/>
      <c r="F807" s="107"/>
      <c r="G807" s="108"/>
      <c r="H807" s="30"/>
      <c r="I807" s="30"/>
      <c r="J807" s="5"/>
    </row>
    <row r="808" customFormat="false" ht="15.75" hidden="false" customHeight="false" outlineLevel="0" collapsed="false">
      <c r="A808" s="30"/>
      <c r="B808" s="79"/>
      <c r="C808" s="107"/>
      <c r="D808" s="107"/>
      <c r="E808" s="107"/>
      <c r="F808" s="107"/>
      <c r="G808" s="108"/>
      <c r="H808" s="30"/>
      <c r="I808" s="30"/>
      <c r="J808" s="5"/>
    </row>
    <row r="809" customFormat="false" ht="15.75" hidden="false" customHeight="false" outlineLevel="0" collapsed="false">
      <c r="A809" s="30"/>
      <c r="B809" s="79"/>
      <c r="C809" s="107"/>
      <c r="D809" s="107"/>
      <c r="E809" s="107"/>
      <c r="F809" s="107"/>
      <c r="G809" s="108"/>
      <c r="H809" s="30"/>
      <c r="I809" s="30"/>
      <c r="J809" s="5"/>
    </row>
    <row r="810" customFormat="false" ht="15.75" hidden="false" customHeight="false" outlineLevel="0" collapsed="false">
      <c r="A810" s="30"/>
      <c r="B810" s="79"/>
      <c r="C810" s="107"/>
      <c r="D810" s="107"/>
      <c r="E810" s="107"/>
      <c r="F810" s="107"/>
      <c r="G810" s="108"/>
      <c r="H810" s="30"/>
      <c r="I810" s="30"/>
      <c r="J810" s="5"/>
    </row>
    <row r="811" customFormat="false" ht="15.75" hidden="false" customHeight="false" outlineLevel="0" collapsed="false">
      <c r="A811" s="30"/>
      <c r="B811" s="79"/>
      <c r="C811" s="107"/>
      <c r="D811" s="107"/>
      <c r="E811" s="107"/>
      <c r="F811" s="107"/>
      <c r="G811" s="108"/>
      <c r="H811" s="30"/>
      <c r="I811" s="30"/>
      <c r="J811" s="5"/>
    </row>
    <row r="812" customFormat="false" ht="15.75" hidden="false" customHeight="false" outlineLevel="0" collapsed="false">
      <c r="A812" s="30"/>
      <c r="B812" s="79"/>
      <c r="C812" s="107"/>
      <c r="D812" s="107"/>
      <c r="E812" s="107"/>
      <c r="F812" s="107"/>
      <c r="G812" s="108"/>
      <c r="H812" s="30"/>
      <c r="I812" s="30"/>
      <c r="J812" s="5"/>
    </row>
    <row r="813" customFormat="false" ht="15.75" hidden="false" customHeight="false" outlineLevel="0" collapsed="false">
      <c r="A813" s="30"/>
      <c r="B813" s="79"/>
      <c r="C813" s="107"/>
      <c r="D813" s="107"/>
      <c r="E813" s="107"/>
      <c r="F813" s="107"/>
      <c r="G813" s="108"/>
      <c r="H813" s="30"/>
      <c r="I813" s="30"/>
      <c r="J813" s="5"/>
    </row>
    <row r="814" customFormat="false" ht="15.75" hidden="false" customHeight="false" outlineLevel="0" collapsed="false">
      <c r="A814" s="30"/>
      <c r="B814" s="79"/>
      <c r="C814" s="107"/>
      <c r="D814" s="107"/>
      <c r="E814" s="107"/>
      <c r="F814" s="107"/>
      <c r="G814" s="108"/>
      <c r="H814" s="30"/>
      <c r="I814" s="30"/>
      <c r="J814" s="5"/>
    </row>
    <row r="815" customFormat="false" ht="15.75" hidden="false" customHeight="false" outlineLevel="0" collapsed="false">
      <c r="A815" s="30"/>
      <c r="B815" s="79"/>
      <c r="C815" s="107"/>
      <c r="D815" s="107"/>
      <c r="E815" s="107"/>
      <c r="F815" s="107"/>
      <c r="G815" s="108"/>
      <c r="H815" s="30"/>
      <c r="I815" s="30"/>
      <c r="J815" s="5"/>
    </row>
    <row r="816" customFormat="false" ht="15.75" hidden="false" customHeight="false" outlineLevel="0" collapsed="false">
      <c r="A816" s="30"/>
      <c r="B816" s="79"/>
      <c r="C816" s="107"/>
      <c r="D816" s="107"/>
      <c r="E816" s="107"/>
      <c r="F816" s="107"/>
      <c r="G816" s="108"/>
      <c r="H816" s="30"/>
      <c r="I816" s="30"/>
      <c r="J816" s="5"/>
    </row>
    <row r="817" customFormat="false" ht="15.75" hidden="false" customHeight="false" outlineLevel="0" collapsed="false">
      <c r="A817" s="30"/>
      <c r="B817" s="79"/>
      <c r="C817" s="107"/>
      <c r="D817" s="107"/>
      <c r="E817" s="107"/>
      <c r="F817" s="107"/>
      <c r="G817" s="108"/>
      <c r="H817" s="30"/>
      <c r="I817" s="30"/>
      <c r="J817" s="5"/>
    </row>
    <row r="818" customFormat="false" ht="15.75" hidden="false" customHeight="false" outlineLevel="0" collapsed="false">
      <c r="A818" s="30"/>
      <c r="B818" s="79"/>
      <c r="C818" s="107"/>
      <c r="D818" s="107"/>
      <c r="E818" s="107"/>
      <c r="F818" s="107"/>
      <c r="G818" s="108"/>
      <c r="H818" s="30"/>
      <c r="I818" s="30"/>
      <c r="J818" s="5"/>
    </row>
    <row r="819" customFormat="false" ht="22.5" hidden="true" customHeight="true" outlineLevel="0" collapsed="false">
      <c r="A819" s="16" t="s">
        <v>193</v>
      </c>
      <c r="B819" s="40" t="s">
        <v>194</v>
      </c>
      <c r="C819" s="40"/>
      <c r="D819" s="40"/>
      <c r="E819" s="40"/>
      <c r="F819" s="40"/>
      <c r="G819" s="40"/>
      <c r="H819" s="89" t="s">
        <v>30</v>
      </c>
      <c r="I819" s="39" t="n">
        <f aca="false">F831</f>
        <v>0</v>
      </c>
      <c r="J819" s="5"/>
    </row>
    <row r="820" customFormat="false" ht="15.75" hidden="true" customHeight="false" outlineLevel="0" collapsed="false">
      <c r="A820" s="30"/>
      <c r="B820" s="44"/>
      <c r="C820" s="84"/>
      <c r="D820" s="84"/>
      <c r="E820" s="84"/>
      <c r="F820" s="84"/>
      <c r="G820" s="84"/>
      <c r="H820" s="30"/>
      <c r="I820" s="30"/>
      <c r="J820" s="5"/>
    </row>
    <row r="821" customFormat="false" ht="15.75" hidden="true" customHeight="false" outlineLevel="0" collapsed="false">
      <c r="A821" s="30"/>
      <c r="B821" s="127" t="s">
        <v>195</v>
      </c>
      <c r="C821" s="128"/>
      <c r="D821" s="128"/>
      <c r="E821" s="128"/>
      <c r="F821" s="128"/>
      <c r="G821" s="128"/>
      <c r="H821" s="30"/>
      <c r="I821" s="30"/>
      <c r="J821" s="5"/>
    </row>
    <row r="822" customFormat="false" ht="15.75" hidden="true" customHeight="false" outlineLevel="0" collapsed="false">
      <c r="A822" s="30"/>
      <c r="B822" s="44" t="s">
        <v>196</v>
      </c>
      <c r="C822" s="44"/>
      <c r="D822" s="44"/>
      <c r="E822" s="44"/>
      <c r="F822" s="44"/>
      <c r="G822" s="44"/>
      <c r="H822" s="30"/>
      <c r="I822" s="30"/>
      <c r="J822" s="5"/>
    </row>
    <row r="823" customFormat="false" ht="15.75" hidden="true" customHeight="false" outlineLevel="0" collapsed="false">
      <c r="A823" s="30"/>
      <c r="B823" s="44" t="s">
        <v>197</v>
      </c>
      <c r="C823" s="126"/>
      <c r="D823" s="84"/>
      <c r="E823" s="84"/>
      <c r="F823" s="84"/>
      <c r="G823" s="84"/>
      <c r="H823" s="30"/>
      <c r="I823" s="30"/>
      <c r="J823" s="5"/>
    </row>
    <row r="824" customFormat="false" ht="15.75" hidden="true" customHeight="false" outlineLevel="0" collapsed="false">
      <c r="A824" s="30"/>
      <c r="B824" s="79" t="s">
        <v>143</v>
      </c>
      <c r="C824" s="107" t="n">
        <v>0</v>
      </c>
      <c r="D824" s="107"/>
      <c r="E824" s="107"/>
      <c r="F824" s="107"/>
      <c r="G824" s="108"/>
      <c r="H824" s="30"/>
      <c r="I824" s="30"/>
      <c r="J824" s="5"/>
    </row>
    <row r="825" customFormat="false" ht="15.75" hidden="true" customHeight="false" outlineLevel="0" collapsed="false">
      <c r="A825" s="30"/>
      <c r="B825" s="79"/>
      <c r="C825" s="107"/>
      <c r="D825" s="107"/>
      <c r="E825" s="107"/>
      <c r="F825" s="107"/>
      <c r="G825" s="108"/>
      <c r="H825" s="30"/>
      <c r="I825" s="30"/>
      <c r="J825" s="5"/>
    </row>
    <row r="826" customFormat="false" ht="15.75" hidden="true" customHeight="false" outlineLevel="0" collapsed="false">
      <c r="A826" s="30"/>
      <c r="B826" s="127" t="s">
        <v>198</v>
      </c>
      <c r="C826" s="128"/>
      <c r="D826" s="128"/>
      <c r="E826" s="128"/>
      <c r="F826" s="128"/>
      <c r="G826" s="128"/>
      <c r="H826" s="30"/>
      <c r="I826" s="30"/>
      <c r="J826" s="5"/>
    </row>
    <row r="827" customFormat="false" ht="15.75" hidden="true" customHeight="false" outlineLevel="0" collapsed="false">
      <c r="A827" s="30"/>
      <c r="B827" s="44" t="s">
        <v>199</v>
      </c>
      <c r="C827" s="44"/>
      <c r="D827" s="44"/>
      <c r="E827" s="44"/>
      <c r="F827" s="44"/>
      <c r="G827" s="44"/>
      <c r="H827" s="30"/>
      <c r="I827" s="30"/>
      <c r="J827" s="5"/>
    </row>
    <row r="828" customFormat="false" ht="15.75" hidden="true" customHeight="false" outlineLevel="0" collapsed="false">
      <c r="A828" s="30"/>
      <c r="B828" s="44" t="s">
        <v>200</v>
      </c>
      <c r="C828" s="126"/>
      <c r="D828" s="84"/>
      <c r="E828" s="84"/>
      <c r="F828" s="84"/>
      <c r="G828" s="84"/>
      <c r="H828" s="30"/>
      <c r="I828" s="30"/>
      <c r="J828" s="5"/>
    </row>
    <row r="829" customFormat="false" ht="15.75" hidden="true" customHeight="false" outlineLevel="0" collapsed="false">
      <c r="A829" s="30"/>
      <c r="B829" s="79" t="s">
        <v>143</v>
      </c>
      <c r="C829" s="107" t="n">
        <v>0</v>
      </c>
      <c r="D829" s="107"/>
      <c r="E829" s="107"/>
      <c r="F829" s="107"/>
      <c r="G829" s="108"/>
      <c r="H829" s="30"/>
      <c r="I829" s="30"/>
      <c r="J829" s="5"/>
    </row>
    <row r="830" customFormat="false" ht="15.75" hidden="true" customHeight="false" outlineLevel="0" collapsed="false">
      <c r="A830" s="30"/>
      <c r="B830" s="79"/>
      <c r="C830" s="107"/>
      <c r="D830" s="107"/>
      <c r="E830" s="107"/>
      <c r="F830" s="107"/>
      <c r="G830" s="108"/>
      <c r="H830" s="30"/>
      <c r="I830" s="30"/>
      <c r="J830" s="5"/>
    </row>
    <row r="831" customFormat="false" ht="15.75" hidden="true" customHeight="false" outlineLevel="0" collapsed="false">
      <c r="A831" s="30"/>
      <c r="B831" s="129" t="s">
        <v>201</v>
      </c>
      <c r="C831" s="129"/>
      <c r="D831" s="129"/>
      <c r="E831" s="129"/>
      <c r="F831" s="129" t="n">
        <f aca="false">SUM(C829,C824)</f>
        <v>0</v>
      </c>
      <c r="G831" s="89" t="s">
        <v>30</v>
      </c>
      <c r="H831" s="30"/>
      <c r="I831" s="160"/>
      <c r="J831" s="5"/>
    </row>
    <row r="832" customFormat="false" ht="15.75" hidden="true" customHeight="false" outlineLevel="0" collapsed="false">
      <c r="A832" s="30"/>
      <c r="B832" s="79"/>
      <c r="C832" s="107"/>
      <c r="D832" s="107"/>
      <c r="E832" s="107"/>
      <c r="F832" s="107"/>
      <c r="G832" s="108"/>
      <c r="H832" s="30"/>
      <c r="I832" s="30"/>
      <c r="J832" s="5"/>
    </row>
    <row r="833" customFormat="false" ht="15.75" hidden="true" customHeight="false" outlineLevel="0" collapsed="false">
      <c r="A833" s="30"/>
      <c r="B833" s="79"/>
      <c r="C833" s="107"/>
      <c r="D833" s="107"/>
      <c r="E833" s="107"/>
      <c r="F833" s="107"/>
      <c r="G833" s="108"/>
      <c r="H833" s="30"/>
      <c r="I833" s="30"/>
      <c r="J833" s="5"/>
    </row>
    <row r="834" customFormat="false" ht="15.75" hidden="true" customHeight="false" outlineLevel="0" collapsed="false">
      <c r="A834" s="30"/>
      <c r="B834" s="79"/>
      <c r="C834" s="107"/>
      <c r="D834" s="107"/>
      <c r="E834" s="107"/>
      <c r="F834" s="107"/>
      <c r="G834" s="108"/>
      <c r="H834" s="30"/>
      <c r="I834" s="30"/>
      <c r="J834" s="5"/>
    </row>
    <row r="835" customFormat="false" ht="15.75" hidden="true" customHeight="false" outlineLevel="0" collapsed="false">
      <c r="A835" s="30"/>
      <c r="B835" s="79"/>
      <c r="C835" s="107"/>
      <c r="D835" s="107"/>
      <c r="E835" s="107"/>
      <c r="F835" s="107"/>
      <c r="G835" s="108"/>
      <c r="H835" s="30"/>
      <c r="I835" s="30"/>
      <c r="J835" s="5"/>
    </row>
    <row r="836" customFormat="false" ht="15.75" hidden="true" customHeight="false" outlineLevel="0" collapsed="false">
      <c r="A836" s="30"/>
      <c r="B836" s="79"/>
      <c r="C836" s="107"/>
      <c r="D836" s="107"/>
      <c r="E836" s="107"/>
      <c r="F836" s="107"/>
      <c r="G836" s="108"/>
      <c r="H836" s="30"/>
      <c r="I836" s="30"/>
      <c r="J836" s="5"/>
    </row>
    <row r="837" customFormat="false" ht="15.75" hidden="true" customHeight="false" outlineLevel="0" collapsed="false">
      <c r="A837" s="30"/>
      <c r="B837" s="79"/>
      <c r="C837" s="107"/>
      <c r="D837" s="107"/>
      <c r="E837" s="107"/>
      <c r="F837" s="107"/>
      <c r="G837" s="108"/>
      <c r="H837" s="30"/>
      <c r="I837" s="30"/>
      <c r="J837" s="5"/>
    </row>
    <row r="838" customFormat="false" ht="15.75" hidden="true" customHeight="false" outlineLevel="0" collapsed="false">
      <c r="A838" s="30"/>
      <c r="B838" s="79"/>
      <c r="C838" s="107"/>
      <c r="D838" s="107"/>
      <c r="E838" s="107"/>
      <c r="F838" s="107"/>
      <c r="G838" s="108"/>
      <c r="H838" s="30"/>
      <c r="I838" s="30"/>
      <c r="J838" s="5"/>
    </row>
    <row r="839" customFormat="false" ht="15.75" hidden="true" customHeight="false" outlineLevel="0" collapsed="false">
      <c r="A839" s="30"/>
      <c r="B839" s="79"/>
      <c r="C839" s="107"/>
      <c r="D839" s="107"/>
      <c r="E839" s="107"/>
      <c r="F839" s="107"/>
      <c r="G839" s="108"/>
      <c r="H839" s="30"/>
      <c r="I839" s="30"/>
      <c r="J839" s="5"/>
    </row>
    <row r="840" customFormat="false" ht="15.75" hidden="true" customHeight="false" outlineLevel="0" collapsed="false">
      <c r="A840" s="30"/>
      <c r="B840" s="79"/>
      <c r="C840" s="107"/>
      <c r="D840" s="107"/>
      <c r="E840" s="107"/>
      <c r="F840" s="107"/>
      <c r="G840" s="108"/>
      <c r="H840" s="30"/>
      <c r="I840" s="30"/>
      <c r="J840" s="5"/>
    </row>
    <row r="841" customFormat="false" ht="15.75" hidden="true" customHeight="false" outlineLevel="0" collapsed="false">
      <c r="A841" s="30"/>
      <c r="B841" s="79"/>
      <c r="C841" s="107"/>
      <c r="D841" s="107"/>
      <c r="E841" s="107"/>
      <c r="F841" s="107"/>
      <c r="G841" s="108"/>
      <c r="H841" s="30"/>
      <c r="I841" s="30"/>
      <c r="J841" s="5"/>
    </row>
    <row r="842" customFormat="false" ht="15.75" hidden="true" customHeight="false" outlineLevel="0" collapsed="false">
      <c r="A842" s="30"/>
      <c r="B842" s="79"/>
      <c r="C842" s="107"/>
      <c r="D842" s="107"/>
      <c r="E842" s="107"/>
      <c r="F842" s="107"/>
      <c r="G842" s="108"/>
      <c r="H842" s="30"/>
      <c r="I842" s="30"/>
      <c r="J842" s="5"/>
    </row>
    <row r="843" customFormat="false" ht="15.75" hidden="true" customHeight="false" outlineLevel="0" collapsed="false">
      <c r="A843" s="30"/>
      <c r="B843" s="79"/>
      <c r="C843" s="107"/>
      <c r="D843" s="107"/>
      <c r="E843" s="107"/>
      <c r="F843" s="107"/>
      <c r="G843" s="108"/>
      <c r="H843" s="30"/>
      <c r="I843" s="30"/>
      <c r="J843" s="5"/>
    </row>
    <row r="844" customFormat="false" ht="15.75" hidden="true" customHeight="false" outlineLevel="0" collapsed="false">
      <c r="A844" s="30"/>
      <c r="B844" s="79"/>
      <c r="C844" s="107"/>
      <c r="D844" s="107"/>
      <c r="E844" s="107"/>
      <c r="F844" s="107"/>
      <c r="G844" s="108"/>
      <c r="H844" s="30"/>
      <c r="I844" s="30"/>
      <c r="J844" s="5"/>
    </row>
    <row r="845" customFormat="false" ht="15.75" hidden="true" customHeight="false" outlineLevel="0" collapsed="false">
      <c r="A845" s="30"/>
      <c r="B845" s="79"/>
      <c r="C845" s="107"/>
      <c r="D845" s="107"/>
      <c r="E845" s="107"/>
      <c r="F845" s="107"/>
      <c r="G845" s="108"/>
      <c r="H845" s="30"/>
      <c r="I845" s="30"/>
      <c r="J845" s="5"/>
    </row>
    <row r="846" customFormat="false" ht="15.75" hidden="true" customHeight="false" outlineLevel="0" collapsed="false">
      <c r="A846" s="30"/>
      <c r="B846" s="79"/>
      <c r="C846" s="107"/>
      <c r="D846" s="107"/>
      <c r="E846" s="107"/>
      <c r="F846" s="107"/>
      <c r="G846" s="108"/>
      <c r="H846" s="30"/>
      <c r="I846" s="30"/>
      <c r="J846" s="5"/>
    </row>
    <row r="847" customFormat="false" ht="15.75" hidden="true" customHeight="false" outlineLevel="0" collapsed="false">
      <c r="A847" s="30"/>
      <c r="B847" s="79"/>
      <c r="C847" s="107"/>
      <c r="D847" s="107"/>
      <c r="E847" s="107"/>
      <c r="F847" s="107"/>
      <c r="G847" s="108"/>
      <c r="H847" s="30"/>
      <c r="I847" s="30"/>
      <c r="J847" s="5"/>
    </row>
    <row r="848" customFormat="false" ht="22.5" hidden="true" customHeight="true" outlineLevel="0" collapsed="false">
      <c r="A848" s="16" t="s">
        <v>175</v>
      </c>
      <c r="B848" s="40" t="s">
        <v>202</v>
      </c>
      <c r="C848" s="40"/>
      <c r="D848" s="40"/>
      <c r="E848" s="40"/>
      <c r="F848" s="40"/>
      <c r="G848" s="40"/>
      <c r="H848" s="89" t="s">
        <v>177</v>
      </c>
      <c r="I848" s="39" t="n">
        <f aca="false">C862</f>
        <v>0</v>
      </c>
      <c r="J848" s="5"/>
    </row>
    <row r="849" customFormat="false" ht="15.75" hidden="true" customHeight="false" outlineLevel="0" collapsed="false">
      <c r="A849" s="16"/>
      <c r="B849" s="148"/>
      <c r="C849" s="104"/>
      <c r="D849" s="104"/>
      <c r="E849" s="104"/>
      <c r="F849" s="104"/>
      <c r="G849" s="105"/>
      <c r="H849" s="150"/>
      <c r="I849" s="39"/>
      <c r="J849" s="5"/>
    </row>
    <row r="850" customFormat="false" ht="15.75" hidden="true" customHeight="false" outlineLevel="0" collapsed="false">
      <c r="A850" s="30"/>
      <c r="B850" s="23" t="s">
        <v>178</v>
      </c>
      <c r="C850" s="23"/>
      <c r="D850" s="23"/>
      <c r="E850" s="23"/>
      <c r="F850" s="23"/>
      <c r="G850" s="23"/>
      <c r="H850" s="30"/>
      <c r="I850" s="30"/>
      <c r="J850" s="5"/>
    </row>
    <row r="851" customFormat="false" ht="15.75" hidden="true" customHeight="false" outlineLevel="0" collapsed="false">
      <c r="A851" s="30"/>
      <c r="B851" s="23"/>
      <c r="C851" s="23"/>
      <c r="D851" s="23"/>
      <c r="E851" s="23"/>
      <c r="F851" s="23"/>
      <c r="G851" s="23"/>
      <c r="H851" s="30"/>
      <c r="I851" s="30"/>
      <c r="J851" s="5"/>
    </row>
    <row r="852" customFormat="false" ht="15.75" hidden="true" customHeight="false" outlineLevel="0" collapsed="false">
      <c r="A852" s="30"/>
      <c r="B852" s="44" t="s">
        <v>179</v>
      </c>
      <c r="C852" s="84"/>
      <c r="D852" s="84"/>
      <c r="E852" s="84"/>
      <c r="F852" s="84"/>
      <c r="G852" s="84"/>
      <c r="H852" s="30"/>
      <c r="I852" s="30"/>
      <c r="J852" s="5"/>
    </row>
    <row r="853" customFormat="false" ht="15.75" hidden="true" customHeight="false" outlineLevel="0" collapsed="false">
      <c r="A853" s="30"/>
      <c r="B853" s="44"/>
      <c r="C853" s="84"/>
      <c r="D853" s="84"/>
      <c r="E853" s="84"/>
      <c r="F853" s="84"/>
      <c r="G853" s="84"/>
      <c r="H853" s="30"/>
      <c r="I853" s="30"/>
      <c r="J853" s="5"/>
    </row>
    <row r="854" customFormat="false" ht="15.75" hidden="true" customHeight="false" outlineLevel="0" collapsed="false">
      <c r="A854" s="30"/>
      <c r="B854" s="127" t="s">
        <v>195</v>
      </c>
      <c r="C854" s="128"/>
      <c r="D854" s="128"/>
      <c r="E854" s="128"/>
      <c r="F854" s="128"/>
      <c r="G854" s="128"/>
      <c r="H854" s="30"/>
      <c r="I854" s="30"/>
      <c r="J854" s="5"/>
    </row>
    <row r="855" customFormat="false" ht="15.75" hidden="true" customHeight="false" outlineLevel="0" collapsed="false">
      <c r="A855" s="30"/>
      <c r="B855" s="44" t="s">
        <v>196</v>
      </c>
      <c r="C855" s="44"/>
      <c r="D855" s="44"/>
      <c r="E855" s="44"/>
      <c r="F855" s="44"/>
      <c r="G855" s="44"/>
      <c r="H855" s="30"/>
      <c r="I855" s="30"/>
      <c r="J855" s="5"/>
    </row>
    <row r="856" customFormat="false" ht="15.75" hidden="true" customHeight="false" outlineLevel="0" collapsed="false">
      <c r="A856" s="30"/>
      <c r="B856" s="161"/>
      <c r="C856" s="69" t="n">
        <f aca="false">C824</f>
        <v>0</v>
      </c>
      <c r="D856" s="68" t="s">
        <v>131</v>
      </c>
      <c r="E856" s="69" t="n">
        <v>13.2</v>
      </c>
      <c r="F856" s="68" t="s">
        <v>37</v>
      </c>
      <c r="G856" s="95" t="n">
        <f aca="false">C856*E856</f>
        <v>0</v>
      </c>
      <c r="H856" s="30"/>
      <c r="I856" s="30"/>
      <c r="J856" s="5"/>
    </row>
    <row r="857" customFormat="false" ht="15.75" hidden="true" customHeight="false" outlineLevel="0" collapsed="false">
      <c r="A857" s="30"/>
      <c r="B857" s="161"/>
      <c r="C857" s="69"/>
      <c r="D857" s="68"/>
      <c r="E857" s="69"/>
      <c r="F857" s="68"/>
      <c r="G857" s="95"/>
      <c r="H857" s="30"/>
      <c r="I857" s="30"/>
      <c r="J857" s="5"/>
    </row>
    <row r="858" customFormat="false" ht="15.75" hidden="true" customHeight="false" outlineLevel="0" collapsed="false">
      <c r="A858" s="30"/>
      <c r="B858" s="127" t="s">
        <v>198</v>
      </c>
      <c r="C858" s="128"/>
      <c r="D858" s="128"/>
      <c r="E858" s="128"/>
      <c r="F858" s="128"/>
      <c r="G858" s="128"/>
      <c r="H858" s="30"/>
      <c r="I858" s="30"/>
      <c r="J858" s="5"/>
    </row>
    <row r="859" customFormat="false" ht="15.75" hidden="true" customHeight="false" outlineLevel="0" collapsed="false">
      <c r="A859" s="30"/>
      <c r="B859" s="44" t="s">
        <v>199</v>
      </c>
      <c r="C859" s="44"/>
      <c r="D859" s="44"/>
      <c r="E859" s="44"/>
      <c r="F859" s="44"/>
      <c r="G859" s="44"/>
      <c r="H859" s="30"/>
      <c r="I859" s="30"/>
      <c r="J859" s="5"/>
    </row>
    <row r="860" customFormat="false" ht="15.75" hidden="true" customHeight="false" outlineLevel="0" collapsed="false">
      <c r="A860" s="30"/>
      <c r="B860" s="161"/>
      <c r="C860" s="69" t="n">
        <f aca="false">C829</f>
        <v>0</v>
      </c>
      <c r="D860" s="68" t="s">
        <v>131</v>
      </c>
      <c r="E860" s="69" t="n">
        <v>13.2</v>
      </c>
      <c r="F860" s="68" t="s">
        <v>37</v>
      </c>
      <c r="G860" s="95" t="n">
        <f aca="false">C860*E860</f>
        <v>0</v>
      </c>
      <c r="H860" s="30"/>
      <c r="I860" s="30"/>
      <c r="J860" s="5"/>
    </row>
    <row r="861" customFormat="false" ht="15.75" hidden="true" customHeight="false" outlineLevel="0" collapsed="false">
      <c r="A861" s="30"/>
      <c r="B861" s="161"/>
      <c r="C861" s="69"/>
      <c r="D861" s="68"/>
      <c r="E861" s="69"/>
      <c r="F861" s="68"/>
      <c r="G861" s="95"/>
      <c r="H861" s="30"/>
      <c r="I861" s="30"/>
      <c r="J861" s="5"/>
    </row>
    <row r="862" customFormat="false" ht="15.75" hidden="true" customHeight="false" outlineLevel="0" collapsed="false">
      <c r="A862" s="30"/>
      <c r="B862" s="129" t="s">
        <v>165</v>
      </c>
      <c r="C862" s="110" t="n">
        <f aca="false">SUM(G856,G860)</f>
        <v>0</v>
      </c>
      <c r="D862" s="110" t="s">
        <v>42</v>
      </c>
      <c r="E862" s="113"/>
      <c r="F862" s="113"/>
      <c r="G862" s="111"/>
      <c r="H862" s="30"/>
      <c r="I862" s="30"/>
      <c r="J862" s="5"/>
    </row>
    <row r="863" customFormat="false" ht="15.75" hidden="true" customHeight="false" outlineLevel="0" collapsed="false">
      <c r="A863" s="30"/>
      <c r="B863" s="79"/>
      <c r="C863" s="107"/>
      <c r="D863" s="107"/>
      <c r="E863" s="113"/>
      <c r="F863" s="113"/>
      <c r="G863" s="111"/>
      <c r="H863" s="30"/>
      <c r="I863" s="30"/>
      <c r="J863" s="5"/>
    </row>
    <row r="864" customFormat="false" ht="15.75" hidden="true" customHeight="false" outlineLevel="0" collapsed="false">
      <c r="A864" s="30"/>
      <c r="B864" s="79"/>
      <c r="C864" s="107"/>
      <c r="D864" s="107"/>
      <c r="E864" s="107"/>
      <c r="F864" s="107"/>
      <c r="G864" s="111"/>
      <c r="H864" s="30"/>
      <c r="I864" s="30"/>
      <c r="J864" s="5"/>
    </row>
    <row r="865" customFormat="false" ht="15.75" hidden="true" customHeight="false" outlineLevel="0" collapsed="false">
      <c r="A865" s="30"/>
      <c r="B865" s="79"/>
      <c r="C865" s="107"/>
      <c r="D865" s="107"/>
      <c r="E865" s="107"/>
      <c r="F865" s="107"/>
      <c r="G865" s="111"/>
      <c r="H865" s="30"/>
      <c r="I865" s="30"/>
      <c r="J865" s="5"/>
    </row>
    <row r="866" customFormat="false" ht="15.75" hidden="true" customHeight="false" outlineLevel="0" collapsed="false">
      <c r="A866" s="30"/>
      <c r="B866" s="79"/>
      <c r="C866" s="107"/>
      <c r="D866" s="107"/>
      <c r="E866" s="107"/>
      <c r="F866" s="107"/>
      <c r="G866" s="111"/>
      <c r="H866" s="30"/>
      <c r="I866" s="30"/>
      <c r="J866" s="5"/>
    </row>
    <row r="867" customFormat="false" ht="15.75" hidden="true" customHeight="false" outlineLevel="0" collapsed="false">
      <c r="A867" s="30"/>
      <c r="B867" s="79"/>
      <c r="C867" s="107"/>
      <c r="D867" s="107"/>
      <c r="E867" s="107"/>
      <c r="F867" s="107"/>
      <c r="G867" s="111"/>
      <c r="H867" s="30"/>
      <c r="I867" s="30"/>
      <c r="J867" s="5"/>
    </row>
    <row r="868" customFormat="false" ht="15.75" hidden="true" customHeight="false" outlineLevel="0" collapsed="false">
      <c r="A868" s="30"/>
      <c r="B868" s="79"/>
      <c r="C868" s="107"/>
      <c r="D868" s="107"/>
      <c r="E868" s="107"/>
      <c r="F868" s="107"/>
      <c r="G868" s="111"/>
      <c r="H868" s="30"/>
      <c r="I868" s="30"/>
      <c r="J868" s="5"/>
    </row>
    <row r="869" customFormat="false" ht="15.75" hidden="true" customHeight="false" outlineLevel="0" collapsed="false">
      <c r="A869" s="30"/>
      <c r="B869" s="79"/>
      <c r="C869" s="107"/>
      <c r="D869" s="107"/>
      <c r="E869" s="107"/>
      <c r="F869" s="107"/>
      <c r="G869" s="111"/>
      <c r="H869" s="30"/>
      <c r="I869" s="30"/>
      <c r="J869" s="5"/>
    </row>
    <row r="870" customFormat="false" ht="15.75" hidden="true" customHeight="false" outlineLevel="0" collapsed="false">
      <c r="A870" s="30"/>
      <c r="B870" s="79"/>
      <c r="C870" s="107"/>
      <c r="D870" s="107"/>
      <c r="E870" s="107"/>
      <c r="F870" s="107"/>
      <c r="G870" s="111"/>
      <c r="H870" s="30"/>
      <c r="I870" s="30"/>
      <c r="J870" s="5"/>
    </row>
    <row r="871" customFormat="false" ht="15.75" hidden="true" customHeight="false" outlineLevel="0" collapsed="false">
      <c r="A871" s="30"/>
      <c r="B871" s="79"/>
      <c r="C871" s="107"/>
      <c r="D871" s="107"/>
      <c r="E871" s="107"/>
      <c r="F871" s="107"/>
      <c r="G871" s="111"/>
      <c r="H871" s="30"/>
      <c r="I871" s="30"/>
      <c r="J871" s="5"/>
    </row>
    <row r="872" customFormat="false" ht="15.75" hidden="true" customHeight="false" outlineLevel="0" collapsed="false">
      <c r="A872" s="30"/>
      <c r="B872" s="79"/>
      <c r="C872" s="107"/>
      <c r="D872" s="107"/>
      <c r="E872" s="107"/>
      <c r="F872" s="107"/>
      <c r="G872" s="111"/>
      <c r="H872" s="30"/>
      <c r="I872" s="30"/>
      <c r="J872" s="5"/>
    </row>
    <row r="873" customFormat="false" ht="15.75" hidden="true" customHeight="false" outlineLevel="0" collapsed="false">
      <c r="A873" s="30"/>
      <c r="B873" s="79"/>
      <c r="C873" s="107"/>
      <c r="D873" s="107"/>
      <c r="E873" s="107"/>
      <c r="F873" s="107"/>
      <c r="G873" s="111"/>
      <c r="H873" s="30"/>
      <c r="I873" s="30"/>
      <c r="J873" s="5"/>
    </row>
    <row r="874" customFormat="false" ht="15.75" hidden="true" customHeight="false" outlineLevel="0" collapsed="false">
      <c r="A874" s="30"/>
      <c r="B874" s="79"/>
      <c r="C874" s="107"/>
      <c r="D874" s="107"/>
      <c r="E874" s="107"/>
      <c r="F874" s="107"/>
      <c r="G874" s="111"/>
      <c r="H874" s="30"/>
      <c r="I874" s="30"/>
      <c r="J874" s="5"/>
    </row>
    <row r="875" customFormat="false" ht="15.75" hidden="true" customHeight="false" outlineLevel="0" collapsed="false">
      <c r="A875" s="30"/>
      <c r="B875" s="79"/>
      <c r="C875" s="107"/>
      <c r="D875" s="107"/>
      <c r="E875" s="107"/>
      <c r="F875" s="107"/>
      <c r="G875" s="111"/>
      <c r="H875" s="30"/>
      <c r="I875" s="30"/>
      <c r="J875" s="5"/>
    </row>
    <row r="876" customFormat="false" ht="23.25" hidden="false" customHeight="true" outlineLevel="0" collapsed="false">
      <c r="A876" s="18" t="s">
        <v>203</v>
      </c>
      <c r="B876" s="19" t="s">
        <v>204</v>
      </c>
      <c r="C876" s="19"/>
      <c r="D876" s="19"/>
      <c r="E876" s="19"/>
      <c r="F876" s="19"/>
      <c r="G876" s="19"/>
      <c r="H876" s="20" t="s">
        <v>30</v>
      </c>
      <c r="I876" s="21" t="n">
        <f aca="false">E900</f>
        <v>96.9697</v>
      </c>
      <c r="J876" s="5"/>
    </row>
    <row r="877" customFormat="false" ht="15.75" hidden="false" customHeight="false" outlineLevel="0" collapsed="false">
      <c r="A877" s="30"/>
      <c r="B877" s="79"/>
      <c r="C877" s="107"/>
      <c r="D877" s="107"/>
      <c r="E877" s="107"/>
      <c r="F877" s="107"/>
      <c r="G877" s="108"/>
      <c r="H877" s="30"/>
      <c r="I877" s="30"/>
      <c r="J877" s="5"/>
    </row>
    <row r="878" customFormat="false" ht="15.75" hidden="false" customHeight="true" outlineLevel="0" collapsed="false">
      <c r="A878" s="30"/>
      <c r="B878" s="90" t="s">
        <v>124</v>
      </c>
      <c r="C878" s="90"/>
      <c r="D878" s="104"/>
      <c r="E878" s="104"/>
      <c r="F878" s="104"/>
      <c r="G878" s="105"/>
      <c r="H878" s="30"/>
      <c r="I878" s="30"/>
      <c r="J878" s="5"/>
    </row>
    <row r="879" customFormat="false" ht="15.75" hidden="false" customHeight="false" outlineLevel="0" collapsed="false">
      <c r="A879" s="30"/>
      <c r="B879" s="44" t="s">
        <v>205</v>
      </c>
      <c r="C879" s="44"/>
      <c r="D879" s="44"/>
      <c r="E879" s="44"/>
      <c r="F879" s="44"/>
      <c r="G879" s="44"/>
      <c r="H879" s="30"/>
      <c r="I879" s="30"/>
      <c r="J879" s="5"/>
    </row>
    <row r="880" customFormat="false" ht="15.75" hidden="false" customHeight="false" outlineLevel="0" collapsed="false">
      <c r="A880" s="30"/>
      <c r="B880" s="44" t="s">
        <v>206</v>
      </c>
      <c r="C880" s="44"/>
      <c r="D880" s="84"/>
      <c r="E880" s="84"/>
      <c r="F880" s="84"/>
      <c r="G880" s="84"/>
      <c r="H880" s="30"/>
      <c r="I880" s="30"/>
      <c r="J880" s="5"/>
    </row>
    <row r="881" customFormat="false" ht="15.75" hidden="false" customHeight="false" outlineLevel="0" collapsed="false">
      <c r="A881" s="30"/>
      <c r="B881" s="116" t="n">
        <f aca="false">339.89/3</f>
        <v>113.296666666667</v>
      </c>
      <c r="C881" s="84" t="s">
        <v>207</v>
      </c>
      <c r="D881" s="84"/>
      <c r="E881" s="84"/>
      <c r="F881" s="84"/>
      <c r="G881" s="84"/>
      <c r="H881" s="30"/>
      <c r="I881" s="30"/>
      <c r="J881" s="5"/>
    </row>
    <row r="882" customFormat="false" ht="15.75" hidden="false" customHeight="false" outlineLevel="0" collapsed="false">
      <c r="A882" s="30"/>
      <c r="B882" s="44"/>
      <c r="C882" s="84"/>
      <c r="D882" s="84"/>
      <c r="E882" s="84"/>
      <c r="F882" s="84"/>
      <c r="G882" s="84"/>
      <c r="H882" s="30"/>
      <c r="I882" s="30"/>
      <c r="J882" s="5"/>
    </row>
    <row r="883" customFormat="false" ht="15.75" hidden="false" customHeight="true" outlineLevel="0" collapsed="false">
      <c r="A883" s="30"/>
      <c r="B883" s="90" t="s">
        <v>208</v>
      </c>
      <c r="C883" s="90"/>
      <c r="D883" s="104"/>
      <c r="E883" s="104"/>
      <c r="F883" s="104"/>
      <c r="G883" s="105"/>
      <c r="H883" s="30"/>
      <c r="I883" s="30"/>
      <c r="J883" s="5"/>
    </row>
    <row r="884" customFormat="false" ht="15.75" hidden="false" customHeight="false" outlineLevel="0" collapsed="false">
      <c r="A884" s="30"/>
      <c r="B884" s="44" t="s">
        <v>209</v>
      </c>
      <c r="C884" s="44"/>
      <c r="D884" s="44"/>
      <c r="E884" s="44"/>
      <c r="F884" s="44"/>
      <c r="G884" s="44"/>
      <c r="H884" s="30"/>
      <c r="I884" s="30"/>
      <c r="J884" s="5"/>
    </row>
    <row r="885" customFormat="false" ht="15.75" hidden="false" customHeight="false" outlineLevel="0" collapsed="false">
      <c r="A885" s="30"/>
      <c r="B885" s="44" t="s">
        <v>206</v>
      </c>
      <c r="C885" s="44"/>
      <c r="D885" s="84"/>
      <c r="E885" s="84"/>
      <c r="F885" s="84"/>
      <c r="G885" s="84"/>
      <c r="H885" s="30"/>
      <c r="I885" s="30"/>
      <c r="J885" s="5"/>
    </row>
    <row r="886" customFormat="false" ht="15.75" hidden="false" customHeight="false" outlineLevel="0" collapsed="false">
      <c r="A886" s="30"/>
      <c r="B886" s="116" t="n">
        <f aca="false">708.02/3</f>
        <v>236.006666666667</v>
      </c>
      <c r="C886" s="84" t="s">
        <v>207</v>
      </c>
      <c r="D886" s="84"/>
      <c r="E886" s="84"/>
      <c r="F886" s="84"/>
      <c r="G886" s="84"/>
      <c r="H886" s="30"/>
      <c r="I886" s="30"/>
      <c r="J886" s="5"/>
    </row>
    <row r="887" customFormat="false" ht="15.75" hidden="false" customHeight="false" outlineLevel="0" collapsed="false">
      <c r="A887" s="30"/>
      <c r="B887" s="44"/>
      <c r="C887" s="84"/>
      <c r="D887" s="84"/>
      <c r="E887" s="84"/>
      <c r="F887" s="84"/>
      <c r="G887" s="84"/>
      <c r="H887" s="30"/>
      <c r="I887" s="30"/>
      <c r="J887" s="5"/>
    </row>
    <row r="888" customFormat="false" ht="15.75" hidden="false" customHeight="false" outlineLevel="0" collapsed="false">
      <c r="A888" s="30"/>
      <c r="B888" s="44" t="s">
        <v>210</v>
      </c>
      <c r="C888" s="84"/>
      <c r="D888" s="84"/>
      <c r="E888" s="84"/>
      <c r="F888" s="84"/>
      <c r="G888" s="84"/>
      <c r="H888" s="30"/>
      <c r="I888" s="30"/>
      <c r="J888" s="5"/>
    </row>
    <row r="889" customFormat="false" ht="15.75" hidden="false" customHeight="false" outlineLevel="0" collapsed="false">
      <c r="A889" s="30"/>
      <c r="B889" s="106" t="s">
        <v>211</v>
      </c>
      <c r="C889" s="107"/>
      <c r="D889" s="107"/>
      <c r="E889" s="107"/>
      <c r="F889" s="107"/>
      <c r="G889" s="108"/>
      <c r="H889" s="30"/>
      <c r="I889" s="30"/>
      <c r="J889" s="5"/>
    </row>
    <row r="890" customFormat="false" ht="15.75" hidden="false" customHeight="false" outlineLevel="0" collapsed="false">
      <c r="A890" s="30"/>
      <c r="B890" s="79" t="n">
        <f aca="false">SUM(B881,B886)</f>
        <v>349.303333333333</v>
      </c>
      <c r="C890" s="107" t="n">
        <v>3</v>
      </c>
      <c r="D890" s="107" t="n">
        <v>0.07</v>
      </c>
      <c r="E890" s="107" t="n">
        <f aca="false">B890*C890*D890</f>
        <v>73.3537</v>
      </c>
      <c r="F890" s="107"/>
      <c r="G890" s="108"/>
      <c r="H890" s="30"/>
      <c r="I890" s="30"/>
      <c r="J890" s="5"/>
    </row>
    <row r="891" customFormat="false" ht="15.75" hidden="false" customHeight="false" outlineLevel="0" collapsed="false">
      <c r="A891" s="30"/>
      <c r="B891" s="79"/>
      <c r="C891" s="107"/>
      <c r="D891" s="107"/>
      <c r="E891" s="107"/>
      <c r="F891" s="107"/>
      <c r="G891" s="108"/>
      <c r="H891" s="30"/>
      <c r="I891" s="30"/>
      <c r="J891" s="5"/>
    </row>
    <row r="892" customFormat="false" ht="15.75" hidden="false" customHeight="false" outlineLevel="0" collapsed="false">
      <c r="A892" s="30"/>
      <c r="B892" s="106" t="s">
        <v>212</v>
      </c>
      <c r="C892" s="107"/>
      <c r="D892" s="107"/>
      <c r="E892" s="107" t="n">
        <f aca="false">E890</f>
        <v>73.3537</v>
      </c>
      <c r="F892" s="107"/>
      <c r="G892" s="108"/>
      <c r="H892" s="30"/>
      <c r="I892" s="30"/>
      <c r="J892" s="5"/>
    </row>
    <row r="893" customFormat="false" ht="15.75" hidden="false" customHeight="false" outlineLevel="0" collapsed="false">
      <c r="A893" s="30"/>
      <c r="B893" s="79"/>
      <c r="C893" s="107"/>
      <c r="D893" s="107"/>
      <c r="E893" s="107"/>
      <c r="F893" s="107"/>
      <c r="G893" s="108"/>
      <c r="H893" s="30"/>
      <c r="I893" s="30"/>
      <c r="J893" s="5"/>
    </row>
    <row r="894" customFormat="false" ht="15.75" hidden="false" customHeight="false" outlineLevel="0" collapsed="false">
      <c r="A894" s="30"/>
      <c r="B894" s="37" t="s">
        <v>75</v>
      </c>
      <c r="C894" s="111"/>
      <c r="D894" s="111"/>
      <c r="E894" s="111"/>
      <c r="F894" s="111"/>
      <c r="G894" s="111"/>
      <c r="H894" s="30"/>
      <c r="I894" s="30"/>
      <c r="J894" s="5"/>
    </row>
    <row r="895" customFormat="false" ht="15.75" hidden="false" customHeight="false" outlineLevel="0" collapsed="false">
      <c r="A895" s="30"/>
      <c r="B895" s="106" t="s">
        <v>107</v>
      </c>
      <c r="C895" s="107"/>
      <c r="D895" s="107"/>
      <c r="E895" s="107"/>
      <c r="F895" s="111"/>
      <c r="G895" s="111"/>
      <c r="H895" s="30"/>
      <c r="I895" s="30"/>
      <c r="J895" s="5"/>
    </row>
    <row r="896" customFormat="false" ht="15.75" hidden="false" customHeight="false" outlineLevel="0" collapsed="false">
      <c r="A896" s="30"/>
      <c r="B896" s="79" t="n">
        <v>3.6</v>
      </c>
      <c r="C896" s="107" t="n">
        <v>1.6</v>
      </c>
      <c r="D896" s="107" t="n">
        <v>4.1</v>
      </c>
      <c r="E896" s="107" t="s">
        <v>37</v>
      </c>
      <c r="F896" s="112" t="n">
        <f aca="false">B896*C896*D896</f>
        <v>23.616</v>
      </c>
      <c r="G896" s="113" t="s">
        <v>30</v>
      </c>
      <c r="H896" s="30"/>
      <c r="I896" s="30"/>
      <c r="J896" s="5"/>
    </row>
    <row r="897" customFormat="false" ht="15.75" hidden="false" customHeight="false" outlineLevel="0" collapsed="false">
      <c r="A897" s="30"/>
      <c r="B897" s="114"/>
      <c r="C897" s="111"/>
      <c r="D897" s="111"/>
      <c r="E897" s="111"/>
      <c r="F897" s="111"/>
      <c r="G897" s="111"/>
      <c r="H897" s="30"/>
      <c r="I897" s="30"/>
      <c r="J897" s="5"/>
    </row>
    <row r="898" customFormat="false" ht="15.75" hidden="false" customHeight="false" outlineLevel="0" collapsed="false">
      <c r="A898" s="30"/>
      <c r="B898" s="106" t="s">
        <v>213</v>
      </c>
      <c r="C898" s="107"/>
      <c r="D898" s="107"/>
      <c r="E898" s="107" t="n">
        <f aca="false">F896</f>
        <v>23.616</v>
      </c>
      <c r="F898" s="107" t="s">
        <v>30</v>
      </c>
      <c r="G898" s="113"/>
      <c r="H898" s="30"/>
      <c r="I898" s="30"/>
      <c r="J898" s="5"/>
    </row>
    <row r="899" customFormat="false" ht="15.75" hidden="false" customHeight="false" outlineLevel="0" collapsed="false">
      <c r="A899" s="30"/>
      <c r="B899" s="79"/>
      <c r="C899" s="107"/>
      <c r="D899" s="107"/>
      <c r="E899" s="107"/>
      <c r="F899" s="107"/>
      <c r="G899" s="108"/>
      <c r="H899" s="30"/>
      <c r="I899" s="30"/>
      <c r="J899" s="5"/>
    </row>
    <row r="900" customFormat="false" ht="15.75" hidden="false" customHeight="false" outlineLevel="0" collapsed="false">
      <c r="A900" s="30"/>
      <c r="B900" s="109" t="s">
        <v>214</v>
      </c>
      <c r="C900" s="110"/>
      <c r="D900" s="110"/>
      <c r="E900" s="110" t="n">
        <f aca="false">SUM(E898,E892)</f>
        <v>96.9697</v>
      </c>
      <c r="F900" s="110" t="s">
        <v>30</v>
      </c>
      <c r="G900" s="108"/>
      <c r="H900" s="30"/>
      <c r="I900" s="30"/>
      <c r="J900" s="5"/>
    </row>
    <row r="901" customFormat="false" ht="15.75" hidden="false" customHeight="false" outlineLevel="0" collapsed="false">
      <c r="A901" s="30"/>
      <c r="B901" s="79"/>
      <c r="C901" s="107"/>
      <c r="D901" s="107"/>
      <c r="E901" s="107"/>
      <c r="F901" s="107"/>
      <c r="G901" s="108"/>
      <c r="H901" s="30"/>
      <c r="I901" s="30"/>
      <c r="J901" s="5"/>
    </row>
    <row r="902" customFormat="false" ht="15.75" hidden="false" customHeight="false" outlineLevel="0" collapsed="false">
      <c r="A902" s="30"/>
      <c r="B902" s="79"/>
      <c r="C902" s="107"/>
      <c r="D902" s="107"/>
      <c r="E902" s="107"/>
      <c r="F902" s="107"/>
      <c r="G902" s="108"/>
      <c r="H902" s="30"/>
      <c r="I902" s="30"/>
      <c r="J902" s="5"/>
    </row>
    <row r="903" customFormat="false" ht="15.75" hidden="false" customHeight="false" outlineLevel="0" collapsed="false">
      <c r="A903" s="30"/>
      <c r="B903" s="79"/>
      <c r="C903" s="107"/>
      <c r="D903" s="107"/>
      <c r="E903" s="107"/>
      <c r="F903" s="107"/>
      <c r="G903" s="108"/>
      <c r="H903" s="30"/>
      <c r="I903" s="30"/>
      <c r="J903" s="5"/>
    </row>
    <row r="904" customFormat="false" ht="15.75" hidden="false" customHeight="false" outlineLevel="0" collapsed="false">
      <c r="A904" s="30"/>
      <c r="B904" s="79"/>
      <c r="C904" s="107"/>
      <c r="D904" s="107"/>
      <c r="E904" s="107"/>
      <c r="F904" s="107"/>
      <c r="G904" s="108"/>
      <c r="H904" s="30"/>
      <c r="I904" s="30"/>
      <c r="J904" s="5"/>
    </row>
    <row r="905" customFormat="false" ht="15.75" hidden="false" customHeight="false" outlineLevel="0" collapsed="false">
      <c r="A905" s="30"/>
      <c r="B905" s="79"/>
      <c r="C905" s="107"/>
      <c r="D905" s="107"/>
      <c r="E905" s="107"/>
      <c r="F905" s="107"/>
      <c r="G905" s="108"/>
      <c r="H905" s="30"/>
      <c r="I905" s="30"/>
      <c r="J905" s="5"/>
    </row>
    <row r="906" customFormat="false" ht="15.75" hidden="false" customHeight="false" outlineLevel="0" collapsed="false">
      <c r="A906" s="30"/>
      <c r="B906" s="79"/>
      <c r="C906" s="107"/>
      <c r="D906" s="107"/>
      <c r="E906" s="107"/>
      <c r="F906" s="107"/>
      <c r="G906" s="108"/>
      <c r="H906" s="30"/>
      <c r="I906" s="30"/>
      <c r="J906" s="5"/>
    </row>
    <row r="907" customFormat="false" ht="15.75" hidden="false" customHeight="false" outlineLevel="0" collapsed="false">
      <c r="A907" s="30"/>
      <c r="B907" s="79"/>
      <c r="C907" s="107"/>
      <c r="D907" s="107"/>
      <c r="E907" s="107"/>
      <c r="F907" s="107"/>
      <c r="G907" s="108"/>
      <c r="H907" s="30"/>
      <c r="I907" s="30"/>
      <c r="J907" s="5"/>
    </row>
    <row r="908" customFormat="false" ht="15.75" hidden="false" customHeight="false" outlineLevel="0" collapsed="false">
      <c r="A908" s="30"/>
      <c r="B908" s="79"/>
      <c r="C908" s="107"/>
      <c r="D908" s="107"/>
      <c r="E908" s="107"/>
      <c r="F908" s="107"/>
      <c r="G908" s="108"/>
      <c r="H908" s="30"/>
      <c r="I908" s="30"/>
      <c r="J908" s="5"/>
    </row>
    <row r="909" customFormat="false" ht="15.75" hidden="false" customHeight="false" outlineLevel="0" collapsed="false">
      <c r="A909" s="30"/>
      <c r="B909" s="79"/>
      <c r="C909" s="107"/>
      <c r="D909" s="107"/>
      <c r="E909" s="107"/>
      <c r="F909" s="107"/>
      <c r="G909" s="108"/>
      <c r="H909" s="30"/>
      <c r="I909" s="30"/>
      <c r="J909" s="5"/>
    </row>
    <row r="910" customFormat="false" ht="15.75" hidden="false" customHeight="false" outlineLevel="0" collapsed="false">
      <c r="A910" s="30"/>
      <c r="B910" s="79"/>
      <c r="C910" s="107"/>
      <c r="D910" s="107"/>
      <c r="E910" s="107"/>
      <c r="F910" s="107"/>
      <c r="G910" s="108"/>
      <c r="H910" s="30"/>
      <c r="I910" s="30"/>
      <c r="J910" s="5"/>
    </row>
    <row r="911" customFormat="false" ht="15.75" hidden="false" customHeight="false" outlineLevel="0" collapsed="false">
      <c r="A911" s="30"/>
      <c r="B911" s="79"/>
      <c r="C911" s="107"/>
      <c r="D911" s="107"/>
      <c r="E911" s="107"/>
      <c r="F911" s="107"/>
      <c r="G911" s="108"/>
      <c r="H911" s="30"/>
      <c r="I911" s="30"/>
      <c r="J911" s="5"/>
    </row>
    <row r="912" customFormat="false" ht="15.75" hidden="false" customHeight="false" outlineLevel="0" collapsed="false">
      <c r="A912" s="30"/>
      <c r="B912" s="79"/>
      <c r="C912" s="107"/>
      <c r="D912" s="107"/>
      <c r="E912" s="107"/>
      <c r="F912" s="107"/>
      <c r="G912" s="108"/>
      <c r="H912" s="30"/>
      <c r="I912" s="30"/>
      <c r="J912" s="5"/>
    </row>
    <row r="913" customFormat="false" ht="15.75" hidden="false" customHeight="false" outlineLevel="0" collapsed="false">
      <c r="A913" s="30"/>
      <c r="B913" s="79"/>
      <c r="C913" s="107"/>
      <c r="D913" s="107"/>
      <c r="E913" s="107"/>
      <c r="F913" s="107"/>
      <c r="G913" s="108"/>
      <c r="H913" s="30"/>
      <c r="I913" s="30"/>
      <c r="J913" s="5"/>
    </row>
    <row r="914" customFormat="false" ht="15.75" hidden="false" customHeight="false" outlineLevel="0" collapsed="false">
      <c r="A914" s="30"/>
      <c r="B914" s="79"/>
      <c r="C914" s="107"/>
      <c r="D914" s="107"/>
      <c r="E914" s="107"/>
      <c r="F914" s="107"/>
      <c r="G914" s="108"/>
      <c r="H914" s="30"/>
      <c r="I914" s="30"/>
      <c r="J914" s="5"/>
    </row>
    <row r="915" customFormat="false" ht="15.75" hidden="false" customHeight="false" outlineLevel="0" collapsed="false">
      <c r="A915" s="30"/>
      <c r="B915" s="79"/>
      <c r="C915" s="107"/>
      <c r="D915" s="107"/>
      <c r="E915" s="107"/>
      <c r="F915" s="107"/>
      <c r="G915" s="108"/>
      <c r="H915" s="30"/>
      <c r="I915" s="30"/>
      <c r="J915" s="5"/>
    </row>
    <row r="916" customFormat="false" ht="15.75" hidden="false" customHeight="false" outlineLevel="0" collapsed="false">
      <c r="A916" s="30"/>
      <c r="B916" s="79"/>
      <c r="C916" s="107"/>
      <c r="D916" s="107"/>
      <c r="E916" s="107"/>
      <c r="F916" s="107"/>
      <c r="G916" s="108"/>
      <c r="H916" s="30"/>
      <c r="I916" s="30"/>
      <c r="J916" s="5"/>
    </row>
    <row r="917" customFormat="false" ht="15.75" hidden="false" customHeight="false" outlineLevel="0" collapsed="false">
      <c r="A917" s="30"/>
      <c r="B917" s="79"/>
      <c r="C917" s="107"/>
      <c r="D917" s="107"/>
      <c r="E917" s="107"/>
      <c r="F917" s="107"/>
      <c r="G917" s="108"/>
      <c r="H917" s="30"/>
      <c r="I917" s="30"/>
      <c r="J917" s="5"/>
    </row>
    <row r="918" customFormat="false" ht="15.75" hidden="false" customHeight="false" outlineLevel="0" collapsed="false">
      <c r="A918" s="30"/>
      <c r="B918" s="79"/>
      <c r="C918" s="107"/>
      <c r="D918" s="107"/>
      <c r="E918" s="107"/>
      <c r="F918" s="107"/>
      <c r="G918" s="108"/>
      <c r="H918" s="30"/>
      <c r="I918" s="30"/>
      <c r="J918" s="5"/>
    </row>
    <row r="919" customFormat="false" ht="15.75" hidden="false" customHeight="false" outlineLevel="0" collapsed="false">
      <c r="A919" s="30"/>
      <c r="B919" s="79"/>
      <c r="C919" s="107"/>
      <c r="D919" s="107"/>
      <c r="E919" s="107"/>
      <c r="F919" s="107"/>
      <c r="G919" s="108"/>
      <c r="H919" s="30"/>
      <c r="I919" s="30"/>
      <c r="J919" s="5"/>
    </row>
    <row r="920" customFormat="false" ht="15.75" hidden="false" customHeight="false" outlineLevel="0" collapsed="false">
      <c r="A920" s="30"/>
      <c r="B920" s="79"/>
      <c r="C920" s="107"/>
      <c r="D920" s="107"/>
      <c r="E920" s="107"/>
      <c r="F920" s="107"/>
      <c r="G920" s="108"/>
      <c r="H920" s="30"/>
      <c r="I920" s="30"/>
      <c r="J920" s="5"/>
    </row>
    <row r="921" customFormat="false" ht="15.75" hidden="false" customHeight="false" outlineLevel="0" collapsed="false">
      <c r="A921" s="30"/>
      <c r="B921" s="79"/>
      <c r="C921" s="107"/>
      <c r="D921" s="107"/>
      <c r="E921" s="107"/>
      <c r="F921" s="107"/>
      <c r="G921" s="108"/>
      <c r="H921" s="30"/>
      <c r="I921" s="30"/>
      <c r="J921" s="5"/>
    </row>
    <row r="922" customFormat="false" ht="15.75" hidden="false" customHeight="false" outlineLevel="0" collapsed="false">
      <c r="A922" s="30"/>
      <c r="B922" s="79"/>
      <c r="C922" s="107"/>
      <c r="D922" s="107"/>
      <c r="E922" s="107"/>
      <c r="F922" s="107"/>
      <c r="G922" s="108"/>
      <c r="H922" s="30"/>
      <c r="I922" s="30"/>
      <c r="J922" s="5"/>
    </row>
    <row r="923" customFormat="false" ht="15.75" hidden="false" customHeight="false" outlineLevel="0" collapsed="false">
      <c r="A923" s="30"/>
      <c r="B923" s="79"/>
      <c r="C923" s="107"/>
      <c r="D923" s="107"/>
      <c r="E923" s="107"/>
      <c r="F923" s="107"/>
      <c r="G923" s="108"/>
      <c r="H923" s="30"/>
      <c r="I923" s="30"/>
      <c r="J923" s="5"/>
    </row>
    <row r="924" customFormat="false" ht="15.75" hidden="false" customHeight="false" outlineLevel="0" collapsed="false">
      <c r="A924" s="30"/>
      <c r="B924" s="79"/>
      <c r="C924" s="107"/>
      <c r="D924" s="107"/>
      <c r="E924" s="107"/>
      <c r="F924" s="107"/>
      <c r="G924" s="108"/>
      <c r="H924" s="30"/>
      <c r="I924" s="30"/>
      <c r="J924" s="5"/>
    </row>
    <row r="925" customFormat="false" ht="15.75" hidden="false" customHeight="false" outlineLevel="0" collapsed="false">
      <c r="A925" s="30"/>
      <c r="B925" s="79"/>
      <c r="C925" s="107"/>
      <c r="D925" s="107"/>
      <c r="E925" s="107"/>
      <c r="F925" s="107"/>
      <c r="G925" s="108"/>
      <c r="H925" s="30"/>
      <c r="I925" s="30"/>
      <c r="J925" s="5"/>
    </row>
    <row r="926" customFormat="false" ht="15.75" hidden="false" customHeight="false" outlineLevel="0" collapsed="false">
      <c r="A926" s="30"/>
      <c r="B926" s="79"/>
      <c r="C926" s="107"/>
      <c r="D926" s="107"/>
      <c r="E926" s="107"/>
      <c r="F926" s="107"/>
      <c r="G926" s="108"/>
      <c r="H926" s="30"/>
      <c r="I926" s="30"/>
      <c r="J926" s="5"/>
    </row>
    <row r="927" customFormat="false" ht="15.75" hidden="false" customHeight="false" outlineLevel="0" collapsed="false">
      <c r="A927" s="30"/>
      <c r="B927" s="79"/>
      <c r="C927" s="107"/>
      <c r="D927" s="107"/>
      <c r="E927" s="107"/>
      <c r="F927" s="107"/>
      <c r="G927" s="108"/>
      <c r="H927" s="30"/>
      <c r="I927" s="30"/>
      <c r="J927" s="5"/>
    </row>
    <row r="928" customFormat="false" ht="15.75" hidden="false" customHeight="false" outlineLevel="0" collapsed="false">
      <c r="A928" s="30"/>
      <c r="B928" s="79"/>
      <c r="C928" s="107"/>
      <c r="D928" s="107"/>
      <c r="E928" s="107"/>
      <c r="F928" s="107"/>
      <c r="G928" s="108"/>
      <c r="H928" s="30"/>
      <c r="I928" s="30"/>
      <c r="J928" s="5"/>
    </row>
    <row r="929" customFormat="false" ht="15.75" hidden="false" customHeight="false" outlineLevel="0" collapsed="false">
      <c r="A929" s="30"/>
      <c r="B929" s="79"/>
      <c r="C929" s="107"/>
      <c r="D929" s="107"/>
      <c r="E929" s="107"/>
      <c r="F929" s="107"/>
      <c r="G929" s="108"/>
      <c r="H929" s="30"/>
      <c r="I929" s="30"/>
      <c r="J929" s="5"/>
    </row>
    <row r="930" customFormat="false" ht="23.25" hidden="true" customHeight="true" outlineLevel="0" collapsed="false">
      <c r="A930" s="16" t="s">
        <v>215</v>
      </c>
      <c r="B930" s="40" t="s">
        <v>216</v>
      </c>
      <c r="C930" s="40"/>
      <c r="D930" s="40"/>
      <c r="E930" s="40"/>
      <c r="F930" s="40"/>
      <c r="G930" s="40"/>
      <c r="H930" s="89" t="s">
        <v>30</v>
      </c>
      <c r="I930" s="39" t="n">
        <f aca="false">D942</f>
        <v>0</v>
      </c>
      <c r="J930" s="5"/>
    </row>
    <row r="931" customFormat="false" ht="15.75" hidden="true" customHeight="false" outlineLevel="0" collapsed="false">
      <c r="A931" s="16"/>
      <c r="B931" s="44"/>
      <c r="C931" s="84"/>
      <c r="D931" s="84"/>
      <c r="E931" s="84"/>
      <c r="F931" s="84"/>
      <c r="G931" s="84"/>
      <c r="H931" s="16"/>
      <c r="I931" s="149"/>
      <c r="J931" s="5"/>
    </row>
    <row r="932" customFormat="false" ht="15.75" hidden="true" customHeight="false" outlineLevel="0" collapsed="false">
      <c r="A932" s="30"/>
      <c r="B932" s="162" t="s">
        <v>217</v>
      </c>
      <c r="C932" s="162"/>
      <c r="D932" s="162"/>
      <c r="E932" s="162"/>
      <c r="F932" s="162"/>
      <c r="G932" s="162"/>
      <c r="H932" s="30"/>
      <c r="I932" s="30"/>
      <c r="J932" s="5"/>
    </row>
    <row r="933" customFormat="false" ht="15.75" hidden="true" customHeight="false" outlineLevel="0" collapsed="false">
      <c r="A933" s="30"/>
      <c r="B933" s="44"/>
      <c r="C933" s="84"/>
      <c r="D933" s="84"/>
      <c r="E933" s="84"/>
      <c r="F933" s="84"/>
      <c r="G933" s="84"/>
      <c r="H933" s="30"/>
      <c r="I933" s="30"/>
      <c r="J933" s="5"/>
    </row>
    <row r="934" customFormat="false" ht="15.75" hidden="true" customHeight="false" outlineLevel="0" collapsed="false">
      <c r="A934" s="30"/>
      <c r="B934" s="102" t="s">
        <v>218</v>
      </c>
      <c r="C934" s="128"/>
      <c r="D934" s="128"/>
      <c r="E934" s="128"/>
      <c r="F934" s="128"/>
      <c r="G934" s="128"/>
      <c r="H934" s="30"/>
      <c r="I934" s="30"/>
      <c r="J934" s="5"/>
    </row>
    <row r="935" customFormat="false" ht="15.75" hidden="true" customHeight="false" outlineLevel="0" collapsed="false">
      <c r="A935" s="30"/>
      <c r="B935" s="44" t="s">
        <v>219</v>
      </c>
      <c r="C935" s="44"/>
      <c r="D935" s="44"/>
      <c r="E935" s="44"/>
      <c r="F935" s="44"/>
      <c r="G935" s="44"/>
      <c r="H935" s="30"/>
      <c r="I935" s="30"/>
      <c r="J935" s="5"/>
    </row>
    <row r="936" customFormat="false" ht="15.75" hidden="true" customHeight="false" outlineLevel="0" collapsed="false">
      <c r="A936" s="30"/>
      <c r="B936" s="163" t="n">
        <v>0</v>
      </c>
      <c r="C936" s="164" t="s">
        <v>85</v>
      </c>
      <c r="D936" s="84"/>
      <c r="E936" s="84"/>
      <c r="F936" s="84"/>
      <c r="G936" s="84"/>
      <c r="H936" s="30"/>
      <c r="I936" s="30"/>
      <c r="J936" s="5"/>
    </row>
    <row r="937" customFormat="false" ht="15.75" hidden="true" customHeight="false" outlineLevel="0" collapsed="false">
      <c r="A937" s="30"/>
      <c r="B937" s="44"/>
      <c r="C937" s="84"/>
      <c r="D937" s="84"/>
      <c r="E937" s="84"/>
      <c r="F937" s="84"/>
      <c r="G937" s="84"/>
      <c r="H937" s="30"/>
      <c r="I937" s="30"/>
      <c r="J937" s="5"/>
    </row>
    <row r="938" customFormat="false" ht="15.75" hidden="true" customHeight="false" outlineLevel="0" collapsed="false">
      <c r="A938" s="30"/>
      <c r="B938" s="23" t="s">
        <v>220</v>
      </c>
      <c r="C938" s="23"/>
      <c r="D938" s="23"/>
      <c r="E938" s="23"/>
      <c r="F938" s="23"/>
      <c r="G938" s="23"/>
      <c r="H938" s="30"/>
      <c r="I938" s="30"/>
      <c r="J938" s="5"/>
    </row>
    <row r="939" customFormat="false" ht="15.75" hidden="true" customHeight="false" outlineLevel="0" collapsed="false">
      <c r="A939" s="30"/>
      <c r="B939" s="161" t="s">
        <v>187</v>
      </c>
      <c r="C939" s="133" t="s">
        <v>221</v>
      </c>
      <c r="D939" s="133" t="s">
        <v>222</v>
      </c>
      <c r="E939" s="133" t="s">
        <v>223</v>
      </c>
      <c r="F939" s="133"/>
      <c r="G939" s="165"/>
      <c r="H939" s="30"/>
      <c r="I939" s="30"/>
      <c r="J939" s="5"/>
    </row>
    <row r="940" customFormat="false" ht="15.75" hidden="true" customHeight="false" outlineLevel="0" collapsed="false">
      <c r="A940" s="30"/>
      <c r="B940" s="79" t="n">
        <v>0</v>
      </c>
      <c r="C940" s="107" t="n">
        <v>1.6</v>
      </c>
      <c r="D940" s="107" t="n">
        <v>0.4</v>
      </c>
      <c r="E940" s="107" t="n">
        <f aca="false">B940*C940*D940</f>
        <v>0</v>
      </c>
      <c r="F940" s="107"/>
      <c r="G940" s="108"/>
      <c r="H940" s="30"/>
      <c r="I940" s="30"/>
      <c r="J940" s="5"/>
    </row>
    <row r="941" customFormat="false" ht="15.75" hidden="true" customHeight="false" outlineLevel="0" collapsed="false">
      <c r="A941" s="30"/>
      <c r="B941" s="79"/>
      <c r="C941" s="107"/>
      <c r="D941" s="107"/>
      <c r="E941" s="107"/>
      <c r="F941" s="107"/>
      <c r="G941" s="108"/>
      <c r="H941" s="30"/>
      <c r="I941" s="30"/>
      <c r="J941" s="5"/>
    </row>
    <row r="942" customFormat="false" ht="15.75" hidden="true" customHeight="false" outlineLevel="0" collapsed="false">
      <c r="A942" s="30"/>
      <c r="B942" s="166" t="s">
        <v>224</v>
      </c>
      <c r="C942" s="110"/>
      <c r="D942" s="110" t="n">
        <f aca="false">E940</f>
        <v>0</v>
      </c>
      <c r="E942" s="110" t="s">
        <v>30</v>
      </c>
      <c r="F942" s="107"/>
      <c r="G942" s="108"/>
      <c r="H942" s="30"/>
      <c r="I942" s="30"/>
      <c r="J942" s="5"/>
    </row>
    <row r="943" customFormat="false" ht="15.75" hidden="true" customHeight="false" outlineLevel="0" collapsed="false">
      <c r="A943" s="30"/>
      <c r="B943" s="109"/>
      <c r="C943" s="110"/>
      <c r="D943" s="110"/>
      <c r="E943" s="110"/>
      <c r="F943" s="107"/>
      <c r="G943" s="108"/>
      <c r="H943" s="30"/>
      <c r="I943" s="30"/>
      <c r="J943" s="5"/>
    </row>
    <row r="944" customFormat="false" ht="15.75" hidden="true" customHeight="false" outlineLevel="0" collapsed="false">
      <c r="A944" s="30"/>
      <c r="B944" s="109"/>
      <c r="C944" s="110"/>
      <c r="D944" s="110"/>
      <c r="E944" s="110"/>
      <c r="F944" s="107"/>
      <c r="G944" s="108"/>
      <c r="H944" s="30"/>
      <c r="I944" s="30"/>
      <c r="J944" s="5"/>
    </row>
    <row r="945" customFormat="false" ht="15.75" hidden="true" customHeight="false" outlineLevel="0" collapsed="false">
      <c r="A945" s="30"/>
      <c r="B945" s="109"/>
      <c r="C945" s="110"/>
      <c r="D945" s="110"/>
      <c r="E945" s="110"/>
      <c r="F945" s="107"/>
      <c r="G945" s="108"/>
      <c r="H945" s="30"/>
      <c r="I945" s="30"/>
      <c r="J945" s="5"/>
    </row>
    <row r="946" customFormat="false" ht="15.75" hidden="true" customHeight="false" outlineLevel="0" collapsed="false">
      <c r="A946" s="30"/>
      <c r="B946" s="109"/>
      <c r="C946" s="110"/>
      <c r="D946" s="110"/>
      <c r="E946" s="110"/>
      <c r="F946" s="107"/>
      <c r="G946" s="108"/>
      <c r="H946" s="30"/>
      <c r="I946" s="30"/>
      <c r="J946" s="5"/>
    </row>
    <row r="947" customFormat="false" ht="15.75" hidden="true" customHeight="false" outlineLevel="0" collapsed="false">
      <c r="A947" s="30"/>
      <c r="B947" s="109"/>
      <c r="C947" s="110"/>
      <c r="D947" s="110"/>
      <c r="E947" s="110"/>
      <c r="F947" s="107"/>
      <c r="G947" s="108"/>
      <c r="H947" s="30"/>
      <c r="I947" s="30"/>
      <c r="J947" s="5"/>
    </row>
    <row r="948" customFormat="false" ht="15.75" hidden="true" customHeight="false" outlineLevel="0" collapsed="false">
      <c r="A948" s="30"/>
      <c r="B948" s="109"/>
      <c r="C948" s="110"/>
      <c r="D948" s="110"/>
      <c r="E948" s="110"/>
      <c r="F948" s="107"/>
      <c r="G948" s="108"/>
      <c r="H948" s="30"/>
      <c r="I948" s="30"/>
      <c r="J948" s="5"/>
    </row>
    <row r="949" customFormat="false" ht="15.75" hidden="true" customHeight="false" outlineLevel="0" collapsed="false">
      <c r="A949" s="30"/>
      <c r="B949" s="109"/>
      <c r="C949" s="110"/>
      <c r="D949" s="110"/>
      <c r="E949" s="110"/>
      <c r="F949" s="107"/>
      <c r="G949" s="108"/>
      <c r="H949" s="30"/>
      <c r="I949" s="30"/>
      <c r="J949" s="5"/>
    </row>
    <row r="950" customFormat="false" ht="15.75" hidden="true" customHeight="false" outlineLevel="0" collapsed="false">
      <c r="A950" s="30"/>
      <c r="B950" s="109"/>
      <c r="C950" s="110"/>
      <c r="D950" s="110"/>
      <c r="E950" s="110"/>
      <c r="F950" s="107"/>
      <c r="G950" s="108"/>
      <c r="H950" s="30"/>
      <c r="I950" s="30"/>
      <c r="J950" s="5"/>
    </row>
    <row r="951" customFormat="false" ht="15.75" hidden="true" customHeight="false" outlineLevel="0" collapsed="false">
      <c r="A951" s="30"/>
      <c r="B951" s="109"/>
      <c r="C951" s="110"/>
      <c r="D951" s="110"/>
      <c r="E951" s="110"/>
      <c r="F951" s="107"/>
      <c r="G951" s="108"/>
      <c r="H951" s="30"/>
      <c r="I951" s="30"/>
      <c r="J951" s="5"/>
    </row>
    <row r="952" customFormat="false" ht="15.75" hidden="true" customHeight="false" outlineLevel="0" collapsed="false">
      <c r="A952" s="30"/>
      <c r="B952" s="109"/>
      <c r="C952" s="110"/>
      <c r="D952" s="110"/>
      <c r="E952" s="110"/>
      <c r="F952" s="107"/>
      <c r="G952" s="108"/>
      <c r="H952" s="30"/>
      <c r="I952" s="30"/>
      <c r="J952" s="5"/>
    </row>
    <row r="953" customFormat="false" ht="15.75" hidden="true" customHeight="false" outlineLevel="0" collapsed="false">
      <c r="A953" s="30"/>
      <c r="B953" s="109"/>
      <c r="C953" s="110"/>
      <c r="D953" s="110"/>
      <c r="E953" s="110"/>
      <c r="F953" s="107"/>
      <c r="G953" s="108"/>
      <c r="H953" s="30"/>
      <c r="I953" s="30"/>
      <c r="J953" s="5"/>
    </row>
    <row r="954" customFormat="false" ht="15.75" hidden="true" customHeight="false" outlineLevel="0" collapsed="false">
      <c r="A954" s="30"/>
      <c r="B954" s="109"/>
      <c r="C954" s="110"/>
      <c r="D954" s="110"/>
      <c r="E954" s="110"/>
      <c r="F954" s="107"/>
      <c r="G954" s="108"/>
      <c r="H954" s="30"/>
      <c r="I954" s="30"/>
      <c r="J954" s="5"/>
    </row>
    <row r="955" customFormat="false" ht="15.75" hidden="true" customHeight="false" outlineLevel="0" collapsed="false">
      <c r="A955" s="30"/>
      <c r="B955" s="109"/>
      <c r="C955" s="110"/>
      <c r="D955" s="110"/>
      <c r="E955" s="110"/>
      <c r="F955" s="107"/>
      <c r="G955" s="108"/>
      <c r="H955" s="30"/>
      <c r="I955" s="30"/>
      <c r="J955" s="5"/>
    </row>
    <row r="956" customFormat="false" ht="47.25" hidden="true" customHeight="true" outlineLevel="0" collapsed="false">
      <c r="A956" s="16" t="s">
        <v>225</v>
      </c>
      <c r="B956" s="40" t="s">
        <v>226</v>
      </c>
      <c r="C956" s="40"/>
      <c r="D956" s="40"/>
      <c r="E956" s="40"/>
      <c r="F956" s="40"/>
      <c r="G956" s="40"/>
      <c r="H956" s="89" t="s">
        <v>207</v>
      </c>
      <c r="I956" s="39" t="n">
        <f aca="false">E967</f>
        <v>0</v>
      </c>
      <c r="J956" s="5"/>
    </row>
    <row r="957" customFormat="false" ht="15.75" hidden="true" customHeight="false" outlineLevel="0" collapsed="false">
      <c r="A957" s="30"/>
      <c r="B957" s="79"/>
      <c r="C957" s="107"/>
      <c r="D957" s="107"/>
      <c r="E957" s="107"/>
      <c r="F957" s="107"/>
      <c r="G957" s="108"/>
      <c r="H957" s="30"/>
      <c r="I957" s="30"/>
      <c r="J957" s="5"/>
    </row>
    <row r="958" customFormat="false" ht="15.75" hidden="true" customHeight="false" outlineLevel="0" collapsed="false">
      <c r="A958" s="30"/>
      <c r="B958" s="109" t="s">
        <v>227</v>
      </c>
      <c r="C958" s="107"/>
      <c r="D958" s="107"/>
      <c r="E958" s="107"/>
      <c r="F958" s="107"/>
      <c r="G958" s="108"/>
      <c r="H958" s="30"/>
      <c r="I958" s="30"/>
      <c r="J958" s="5"/>
    </row>
    <row r="959" customFormat="false" ht="15.75" hidden="true" customHeight="false" outlineLevel="0" collapsed="false">
      <c r="A959" s="30"/>
      <c r="H959" s="30"/>
      <c r="I959" s="30"/>
      <c r="J959" s="5"/>
    </row>
    <row r="960" customFormat="false" ht="15.75" hidden="true" customHeight="false" outlineLevel="0" collapsed="false">
      <c r="A960" s="30"/>
      <c r="B960" s="23" t="s">
        <v>228</v>
      </c>
      <c r="C960" s="23"/>
      <c r="D960" s="23"/>
      <c r="E960" s="23"/>
      <c r="F960" s="23"/>
      <c r="G960" s="23"/>
      <c r="H960" s="30"/>
      <c r="I960" s="30"/>
      <c r="J960" s="5"/>
    </row>
    <row r="961" customFormat="false" ht="15.75" hidden="true" customHeight="false" outlineLevel="0" collapsed="false">
      <c r="A961" s="30"/>
      <c r="B961" s="127" t="s">
        <v>208</v>
      </c>
      <c r="C961" s="128"/>
      <c r="D961" s="68" t="s">
        <v>37</v>
      </c>
      <c r="E961" s="69"/>
      <c r="F961" s="68" t="s">
        <v>183</v>
      </c>
      <c r="G961" s="128"/>
      <c r="H961" s="30"/>
      <c r="I961" s="30"/>
      <c r="J961" s="5"/>
    </row>
    <row r="962" customFormat="false" ht="15.75" hidden="true" customHeight="false" outlineLevel="0" collapsed="false">
      <c r="A962" s="30"/>
      <c r="B962" s="127"/>
      <c r="C962" s="128"/>
      <c r="D962" s="68"/>
      <c r="E962" s="69"/>
      <c r="F962" s="68"/>
      <c r="G962" s="128"/>
      <c r="H962" s="30"/>
      <c r="I962" s="30"/>
      <c r="J962" s="5"/>
    </row>
    <row r="963" customFormat="false" ht="15.75" hidden="true" customHeight="false" outlineLevel="0" collapsed="false">
      <c r="A963" s="30"/>
      <c r="B963" s="23" t="s">
        <v>229</v>
      </c>
      <c r="C963" s="23"/>
      <c r="D963" s="23"/>
      <c r="E963" s="23"/>
      <c r="F963" s="23"/>
      <c r="G963" s="23"/>
      <c r="H963" s="30"/>
      <c r="I963" s="30"/>
      <c r="J963" s="5"/>
    </row>
    <row r="964" customFormat="false" ht="15.75" hidden="true" customHeight="false" outlineLevel="0" collapsed="false">
      <c r="A964" s="30"/>
      <c r="B964" s="127" t="s">
        <v>230</v>
      </c>
      <c r="C964" s="128"/>
      <c r="D964" s="68" t="s">
        <v>37</v>
      </c>
      <c r="E964" s="69"/>
      <c r="F964" s="68" t="s">
        <v>183</v>
      </c>
      <c r="G964" s="128"/>
      <c r="H964" s="30"/>
      <c r="I964" s="30"/>
      <c r="J964" s="5"/>
    </row>
    <row r="965" customFormat="false" ht="15.75" hidden="true" customHeight="false" outlineLevel="0" collapsed="false">
      <c r="A965" s="30"/>
      <c r="H965" s="30"/>
      <c r="I965" s="30"/>
      <c r="J965" s="5"/>
    </row>
    <row r="966" customFormat="false" ht="15.75" hidden="true" customHeight="false" outlineLevel="0" collapsed="false">
      <c r="A966" s="30"/>
      <c r="B966" s="109"/>
      <c r="C966" s="110"/>
      <c r="D966" s="110"/>
      <c r="E966" s="110"/>
      <c r="F966" s="110"/>
      <c r="G966" s="108"/>
      <c r="H966" s="30"/>
      <c r="I966" s="30"/>
      <c r="J966" s="5"/>
    </row>
    <row r="967" customFormat="false" ht="15.75" hidden="true" customHeight="false" outlineLevel="0" collapsed="false">
      <c r="A967" s="30"/>
      <c r="B967" s="109" t="s">
        <v>231</v>
      </c>
      <c r="C967" s="110"/>
      <c r="D967" s="110"/>
      <c r="E967" s="110" t="n">
        <f aca="false">SUM(E961,E964)</f>
        <v>0</v>
      </c>
      <c r="F967" s="110"/>
      <c r="G967" s="108"/>
      <c r="H967" s="30"/>
      <c r="I967" s="30"/>
      <c r="J967" s="5"/>
    </row>
    <row r="968" customFormat="false" ht="15.75" hidden="true" customHeight="false" outlineLevel="0" collapsed="false">
      <c r="A968" s="30"/>
      <c r="B968" s="109"/>
      <c r="C968" s="110"/>
      <c r="D968" s="110"/>
      <c r="E968" s="110"/>
      <c r="F968" s="110"/>
      <c r="G968" s="108"/>
      <c r="H968" s="30"/>
      <c r="I968" s="30"/>
      <c r="J968" s="5"/>
    </row>
    <row r="969" customFormat="false" ht="15.75" hidden="true" customHeight="false" outlineLevel="0" collapsed="false">
      <c r="A969" s="30"/>
      <c r="B969" s="109"/>
      <c r="C969" s="110"/>
      <c r="D969" s="110"/>
      <c r="E969" s="110"/>
      <c r="F969" s="110"/>
      <c r="G969" s="108"/>
      <c r="H969" s="30"/>
      <c r="I969" s="30"/>
      <c r="J969" s="5"/>
    </row>
    <row r="970" customFormat="false" ht="15.75" hidden="true" customHeight="false" outlineLevel="0" collapsed="false">
      <c r="A970" s="30"/>
      <c r="B970" s="109"/>
      <c r="C970" s="110"/>
      <c r="D970" s="110"/>
      <c r="E970" s="110"/>
      <c r="F970" s="110"/>
      <c r="G970" s="108"/>
      <c r="H970" s="30"/>
      <c r="I970" s="30"/>
      <c r="J970" s="5"/>
    </row>
    <row r="971" customFormat="false" ht="15.75" hidden="true" customHeight="false" outlineLevel="0" collapsed="false">
      <c r="A971" s="30"/>
      <c r="B971" s="109"/>
      <c r="C971" s="110"/>
      <c r="D971" s="110"/>
      <c r="E971" s="110"/>
      <c r="F971" s="110"/>
      <c r="G971" s="108"/>
      <c r="H971" s="30"/>
      <c r="I971" s="30"/>
      <c r="J971" s="5"/>
    </row>
    <row r="972" customFormat="false" ht="15.75" hidden="true" customHeight="false" outlineLevel="0" collapsed="false">
      <c r="A972" s="30"/>
      <c r="B972" s="109"/>
      <c r="C972" s="110"/>
      <c r="D972" s="110"/>
      <c r="E972" s="110"/>
      <c r="F972" s="110"/>
      <c r="G972" s="108"/>
      <c r="H972" s="30"/>
      <c r="I972" s="30"/>
      <c r="J972" s="5"/>
    </row>
    <row r="973" customFormat="false" ht="15.75" hidden="true" customHeight="false" outlineLevel="0" collapsed="false">
      <c r="A973" s="30"/>
      <c r="B973" s="109"/>
      <c r="C973" s="110"/>
      <c r="D973" s="110"/>
      <c r="E973" s="110"/>
      <c r="F973" s="110"/>
      <c r="G973" s="108"/>
      <c r="H973" s="30"/>
      <c r="I973" s="30"/>
      <c r="J973" s="5"/>
    </row>
    <row r="974" customFormat="false" ht="15.75" hidden="true" customHeight="false" outlineLevel="0" collapsed="false">
      <c r="A974" s="30"/>
      <c r="B974" s="109"/>
      <c r="C974" s="110"/>
      <c r="D974" s="110"/>
      <c r="E974" s="110"/>
      <c r="F974" s="110"/>
      <c r="G974" s="108"/>
      <c r="H974" s="30"/>
      <c r="I974" s="30"/>
      <c r="J974" s="5"/>
    </row>
    <row r="975" customFormat="false" ht="15.75" hidden="true" customHeight="false" outlineLevel="0" collapsed="false">
      <c r="A975" s="30"/>
      <c r="B975" s="109"/>
      <c r="C975" s="110"/>
      <c r="D975" s="110"/>
      <c r="E975" s="110"/>
      <c r="F975" s="110"/>
      <c r="G975" s="108"/>
      <c r="H975" s="30"/>
      <c r="I975" s="30"/>
      <c r="J975" s="5"/>
    </row>
    <row r="976" customFormat="false" ht="15.75" hidden="true" customHeight="false" outlineLevel="0" collapsed="false">
      <c r="A976" s="30"/>
      <c r="B976" s="109"/>
      <c r="C976" s="110"/>
      <c r="D976" s="110"/>
      <c r="E976" s="110"/>
      <c r="F976" s="110"/>
      <c r="G976" s="108"/>
      <c r="H976" s="30"/>
      <c r="I976" s="30"/>
      <c r="J976" s="5"/>
    </row>
    <row r="977" customFormat="false" ht="15.75" hidden="true" customHeight="false" outlineLevel="0" collapsed="false">
      <c r="A977" s="30"/>
      <c r="B977" s="109"/>
      <c r="C977" s="110"/>
      <c r="D977" s="110"/>
      <c r="E977" s="110"/>
      <c r="F977" s="110"/>
      <c r="G977" s="108"/>
      <c r="H977" s="30"/>
      <c r="I977" s="30"/>
      <c r="J977" s="5"/>
    </row>
    <row r="978" customFormat="false" ht="15.75" hidden="true" customHeight="false" outlineLevel="0" collapsed="false">
      <c r="A978" s="30"/>
      <c r="B978" s="109"/>
      <c r="C978" s="110"/>
      <c r="D978" s="110"/>
      <c r="E978" s="110"/>
      <c r="F978" s="110"/>
      <c r="G978" s="108"/>
      <c r="H978" s="30"/>
      <c r="I978" s="30"/>
      <c r="J978" s="5"/>
    </row>
    <row r="979" customFormat="false" ht="15.75" hidden="true" customHeight="false" outlineLevel="0" collapsed="false">
      <c r="A979" s="30"/>
      <c r="B979" s="109"/>
      <c r="C979" s="110"/>
      <c r="D979" s="110"/>
      <c r="E979" s="110"/>
      <c r="F979" s="110"/>
      <c r="G979" s="108"/>
      <c r="H979" s="30"/>
      <c r="I979" s="30"/>
      <c r="J979" s="5"/>
    </row>
    <row r="980" customFormat="false" ht="15.75" hidden="true" customHeight="false" outlineLevel="0" collapsed="false">
      <c r="A980" s="30"/>
      <c r="B980" s="109"/>
      <c r="C980" s="110"/>
      <c r="D980" s="110"/>
      <c r="E980" s="110"/>
      <c r="F980" s="110"/>
      <c r="G980" s="108"/>
      <c r="H980" s="30"/>
      <c r="I980" s="30"/>
      <c r="J980" s="5"/>
    </row>
    <row r="981" customFormat="false" ht="15.75" hidden="true" customHeight="false" outlineLevel="0" collapsed="false">
      <c r="A981" s="30"/>
      <c r="B981" s="109"/>
      <c r="C981" s="110"/>
      <c r="D981" s="110"/>
      <c r="E981" s="110"/>
      <c r="F981" s="110"/>
      <c r="G981" s="108"/>
      <c r="H981" s="30"/>
      <c r="I981" s="30"/>
      <c r="J981" s="5"/>
    </row>
    <row r="982" customFormat="false" ht="15.75" hidden="true" customHeight="false" outlineLevel="0" collapsed="false">
      <c r="A982" s="30"/>
      <c r="B982" s="109"/>
      <c r="C982" s="110"/>
      <c r="D982" s="110"/>
      <c r="E982" s="110"/>
      <c r="F982" s="110"/>
      <c r="G982" s="108"/>
      <c r="H982" s="30"/>
      <c r="I982" s="30"/>
      <c r="J982" s="5"/>
    </row>
    <row r="983" customFormat="false" ht="15.75" hidden="true" customHeight="false" outlineLevel="0" collapsed="false">
      <c r="A983" s="30"/>
      <c r="B983" s="109"/>
      <c r="C983" s="110"/>
      <c r="D983" s="110"/>
      <c r="E983" s="110"/>
      <c r="F983" s="110"/>
      <c r="G983" s="108"/>
      <c r="H983" s="30"/>
      <c r="I983" s="30"/>
      <c r="J983" s="5"/>
    </row>
    <row r="984" customFormat="false" ht="15.75" hidden="true" customHeight="false" outlineLevel="0" collapsed="false">
      <c r="A984" s="30"/>
      <c r="B984" s="109"/>
      <c r="C984" s="110"/>
      <c r="D984" s="110"/>
      <c r="E984" s="110"/>
      <c r="F984" s="110"/>
      <c r="G984" s="108"/>
      <c r="H984" s="30"/>
      <c r="I984" s="30"/>
      <c r="J984" s="5"/>
    </row>
    <row r="985" customFormat="false" ht="15.75" hidden="true" customHeight="false" outlineLevel="0" collapsed="false">
      <c r="A985" s="30"/>
      <c r="B985" s="109"/>
      <c r="C985" s="110"/>
      <c r="D985" s="110"/>
      <c r="E985" s="110"/>
      <c r="F985" s="110"/>
      <c r="G985" s="108"/>
      <c r="H985" s="30"/>
      <c r="I985" s="30"/>
      <c r="J985" s="5"/>
    </row>
    <row r="986" customFormat="false" ht="15.75" hidden="true" customHeight="false" outlineLevel="0" collapsed="false">
      <c r="A986" s="30"/>
      <c r="B986" s="109"/>
      <c r="C986" s="110"/>
      <c r="D986" s="110"/>
      <c r="E986" s="110"/>
      <c r="F986" s="110"/>
      <c r="G986" s="108"/>
      <c r="H986" s="30"/>
      <c r="I986" s="30"/>
      <c r="J986" s="5"/>
    </row>
    <row r="987" customFormat="false" ht="15.75" hidden="true" customHeight="false" outlineLevel="0" collapsed="false">
      <c r="A987" s="30"/>
      <c r="B987" s="109"/>
      <c r="C987" s="110"/>
      <c r="D987" s="110"/>
      <c r="E987" s="110"/>
      <c r="F987" s="110"/>
      <c r="G987" s="108"/>
      <c r="H987" s="30"/>
      <c r="I987" s="30"/>
      <c r="J987" s="5"/>
    </row>
    <row r="988" customFormat="false" ht="15.75" hidden="true" customHeight="false" outlineLevel="0" collapsed="false">
      <c r="A988" s="30"/>
      <c r="B988" s="109"/>
      <c r="C988" s="110"/>
      <c r="D988" s="110"/>
      <c r="E988" s="110"/>
      <c r="F988" s="110"/>
      <c r="G988" s="108"/>
      <c r="H988" s="30"/>
      <c r="I988" s="30"/>
      <c r="J988" s="5"/>
    </row>
    <row r="989" customFormat="false" ht="15.75" hidden="true" customHeight="false" outlineLevel="0" collapsed="false">
      <c r="A989" s="30"/>
      <c r="B989" s="109"/>
      <c r="C989" s="110"/>
      <c r="D989" s="110"/>
      <c r="E989" s="110"/>
      <c r="F989" s="110"/>
      <c r="G989" s="108"/>
      <c r="H989" s="30"/>
      <c r="I989" s="30"/>
      <c r="J989" s="5"/>
    </row>
    <row r="990" customFormat="false" ht="15.75" hidden="true" customHeight="false" outlineLevel="0" collapsed="false">
      <c r="A990" s="30"/>
      <c r="B990" s="109"/>
      <c r="C990" s="110"/>
      <c r="D990" s="110"/>
      <c r="E990" s="110"/>
      <c r="F990" s="110"/>
      <c r="G990" s="108"/>
      <c r="H990" s="30"/>
      <c r="I990" s="30"/>
      <c r="J990" s="5"/>
    </row>
    <row r="991" customFormat="false" ht="15.75" hidden="true" customHeight="false" outlineLevel="0" collapsed="false">
      <c r="A991" s="30"/>
      <c r="B991" s="109"/>
      <c r="C991" s="110"/>
      <c r="D991" s="110"/>
      <c r="E991" s="110"/>
      <c r="F991" s="110"/>
      <c r="G991" s="108"/>
      <c r="H991" s="30"/>
      <c r="I991" s="30"/>
      <c r="J991" s="5"/>
    </row>
    <row r="992" customFormat="false" ht="15.75" hidden="true" customHeight="false" outlineLevel="0" collapsed="false">
      <c r="A992" s="30"/>
      <c r="B992" s="109"/>
      <c r="C992" s="110"/>
      <c r="D992" s="110"/>
      <c r="E992" s="110"/>
      <c r="F992" s="110"/>
      <c r="G992" s="108"/>
      <c r="H992" s="30"/>
      <c r="I992" s="30"/>
      <c r="J992" s="5"/>
    </row>
    <row r="993" customFormat="false" ht="15.75" hidden="true" customHeight="false" outlineLevel="0" collapsed="false">
      <c r="A993" s="30"/>
      <c r="B993" s="109"/>
      <c r="C993" s="110"/>
      <c r="D993" s="110"/>
      <c r="E993" s="110"/>
      <c r="F993" s="110"/>
      <c r="G993" s="108"/>
      <c r="H993" s="30"/>
      <c r="I993" s="30"/>
      <c r="J993" s="5"/>
    </row>
    <row r="994" customFormat="false" ht="15.75" hidden="true" customHeight="false" outlineLevel="0" collapsed="false">
      <c r="A994" s="30"/>
      <c r="B994" s="109"/>
      <c r="C994" s="110"/>
      <c r="D994" s="110"/>
      <c r="E994" s="110"/>
      <c r="F994" s="110"/>
      <c r="G994" s="108"/>
      <c r="H994" s="30"/>
      <c r="I994" s="30"/>
      <c r="J994" s="5"/>
    </row>
    <row r="995" customFormat="false" ht="15.75" hidden="true" customHeight="false" outlineLevel="0" collapsed="false">
      <c r="A995" s="30"/>
      <c r="B995" s="109"/>
      <c r="C995" s="110"/>
      <c r="D995" s="110"/>
      <c r="E995" s="110"/>
      <c r="F995" s="110"/>
      <c r="G995" s="108"/>
      <c r="H995" s="30"/>
      <c r="I995" s="30"/>
      <c r="J995" s="5"/>
    </row>
    <row r="996" customFormat="false" ht="15.75" hidden="true" customHeight="false" outlineLevel="0" collapsed="false">
      <c r="A996" s="30"/>
      <c r="B996" s="109"/>
      <c r="C996" s="110"/>
      <c r="D996" s="110"/>
      <c r="E996" s="110"/>
      <c r="F996" s="110"/>
      <c r="G996" s="108"/>
      <c r="H996" s="30"/>
      <c r="I996" s="30"/>
      <c r="J996" s="5"/>
    </row>
    <row r="997" customFormat="false" ht="15.75" hidden="true" customHeight="false" outlineLevel="0" collapsed="false">
      <c r="A997" s="30"/>
      <c r="B997" s="109"/>
      <c r="C997" s="110"/>
      <c r="D997" s="110"/>
      <c r="E997" s="110"/>
      <c r="F997" s="110"/>
      <c r="G997" s="108"/>
      <c r="H997" s="30"/>
      <c r="I997" s="30"/>
      <c r="J997" s="5"/>
    </row>
    <row r="998" customFormat="false" ht="33" hidden="true" customHeight="true" outlineLevel="0" collapsed="false">
      <c r="A998" s="16" t="s">
        <v>232</v>
      </c>
      <c r="B998" s="40" t="s">
        <v>233</v>
      </c>
      <c r="C998" s="40"/>
      <c r="D998" s="40"/>
      <c r="E998" s="40"/>
      <c r="F998" s="40"/>
      <c r="G998" s="40"/>
      <c r="H998" s="89" t="s">
        <v>71</v>
      </c>
      <c r="I998" s="39" t="n">
        <f aca="false">E1010</f>
        <v>0</v>
      </c>
      <c r="J998" s="5"/>
    </row>
    <row r="999" customFormat="false" ht="15.75" hidden="true" customHeight="false" outlineLevel="0" collapsed="false">
      <c r="A999" s="30"/>
      <c r="B999" s="167"/>
      <c r="C999" s="167"/>
      <c r="D999" s="167"/>
      <c r="E999" s="167"/>
      <c r="F999" s="167"/>
      <c r="G999" s="167"/>
      <c r="H999" s="30"/>
      <c r="I999" s="30"/>
      <c r="J999" s="5"/>
    </row>
    <row r="1000" customFormat="false" ht="15.75" hidden="true" customHeight="false" outlineLevel="0" collapsed="false">
      <c r="A1000" s="30"/>
      <c r="B1000" s="109" t="s">
        <v>217</v>
      </c>
      <c r="C1000" s="107"/>
      <c r="D1000" s="107"/>
      <c r="E1000" s="107"/>
      <c r="F1000" s="107"/>
      <c r="G1000" s="168"/>
      <c r="H1000" s="30"/>
      <c r="I1000" s="30"/>
      <c r="J1000" s="5"/>
    </row>
    <row r="1001" customFormat="false" ht="15.75" hidden="true" customHeight="false" outlineLevel="0" collapsed="false">
      <c r="A1001" s="30"/>
      <c r="B1001" s="127"/>
      <c r="C1001" s="107"/>
      <c r="D1001" s="107"/>
      <c r="E1001" s="107"/>
      <c r="F1001" s="107"/>
      <c r="G1001" s="168"/>
      <c r="H1001" s="30"/>
      <c r="I1001" s="30"/>
      <c r="J1001" s="5"/>
    </row>
    <row r="1002" customFormat="false" ht="15.75" hidden="true" customHeight="false" outlineLevel="0" collapsed="false">
      <c r="A1002" s="30"/>
      <c r="B1002" s="102" t="s">
        <v>218</v>
      </c>
      <c r="C1002" s="128"/>
      <c r="D1002" s="128"/>
      <c r="E1002" s="128"/>
      <c r="F1002" s="128"/>
      <c r="G1002" s="128"/>
      <c r="H1002" s="30"/>
      <c r="I1002" s="30"/>
      <c r="J1002" s="5"/>
    </row>
    <row r="1003" customFormat="false" ht="15.75" hidden="true" customHeight="false" outlineLevel="0" collapsed="false">
      <c r="A1003" s="30"/>
      <c r="B1003" s="44" t="s">
        <v>219</v>
      </c>
      <c r="C1003" s="44"/>
      <c r="D1003" s="44"/>
      <c r="E1003" s="44"/>
      <c r="F1003" s="44"/>
      <c r="G1003" s="44"/>
      <c r="H1003" s="30"/>
      <c r="I1003" s="30"/>
      <c r="J1003" s="5"/>
    </row>
    <row r="1004" customFormat="false" ht="15.75" hidden="true" customHeight="false" outlineLevel="0" collapsed="false">
      <c r="A1004" s="30"/>
      <c r="B1004" s="163" t="n">
        <v>0</v>
      </c>
      <c r="C1004" s="164" t="s">
        <v>85</v>
      </c>
      <c r="D1004" s="84"/>
      <c r="E1004" s="84"/>
      <c r="F1004" s="84"/>
      <c r="G1004" s="84"/>
      <c r="H1004" s="30"/>
      <c r="I1004" s="30"/>
      <c r="J1004" s="5"/>
    </row>
    <row r="1005" customFormat="false" ht="15.75" hidden="true" customHeight="false" outlineLevel="0" collapsed="false">
      <c r="A1005" s="30"/>
      <c r="B1005" s="44"/>
      <c r="C1005" s="84"/>
      <c r="D1005" s="68"/>
      <c r="E1005" s="69"/>
      <c r="F1005" s="68"/>
      <c r="G1005" s="168"/>
      <c r="H1005" s="30"/>
      <c r="I1005" s="30"/>
      <c r="J1005" s="5"/>
    </row>
    <row r="1006" customFormat="false" ht="15.75" hidden="true" customHeight="false" outlineLevel="0" collapsed="false">
      <c r="A1006" s="30"/>
      <c r="B1006" s="23" t="s">
        <v>234</v>
      </c>
      <c r="C1006" s="23"/>
      <c r="D1006" s="23"/>
      <c r="E1006" s="23"/>
      <c r="F1006" s="23"/>
      <c r="G1006" s="23"/>
      <c r="H1006" s="30"/>
      <c r="I1006" s="30"/>
      <c r="J1006" s="5"/>
    </row>
    <row r="1007" customFormat="false" ht="15.75" hidden="true" customHeight="false" outlineLevel="0" collapsed="false">
      <c r="A1007" s="30"/>
      <c r="B1007" s="161" t="s">
        <v>187</v>
      </c>
      <c r="C1007" s="133" t="s">
        <v>235</v>
      </c>
      <c r="D1007" s="133" t="s">
        <v>236</v>
      </c>
      <c r="E1007" s="133"/>
      <c r="F1007" s="130"/>
      <c r="G1007" s="108"/>
      <c r="H1007" s="30"/>
      <c r="I1007" s="30"/>
      <c r="J1007" s="5"/>
    </row>
    <row r="1008" customFormat="false" ht="15.75" hidden="true" customHeight="false" outlineLevel="0" collapsed="false">
      <c r="A1008" s="30"/>
      <c r="B1008" s="79" t="n">
        <v>0</v>
      </c>
      <c r="C1008" s="107" t="n">
        <f aca="false">0.4+1.6+0.4</f>
        <v>2.4</v>
      </c>
      <c r="D1008" s="107" t="n">
        <f aca="false">B1008*C1008</f>
        <v>0</v>
      </c>
      <c r="E1008" s="107"/>
      <c r="F1008" s="107"/>
      <c r="G1008" s="108"/>
      <c r="H1008" s="30"/>
      <c r="I1008" s="30"/>
      <c r="J1008" s="5"/>
    </row>
    <row r="1009" customFormat="false" ht="15.75" hidden="true" customHeight="false" outlineLevel="0" collapsed="false">
      <c r="A1009" s="30"/>
      <c r="B1009" s="79"/>
      <c r="C1009" s="107"/>
      <c r="D1009" s="107"/>
      <c r="E1009" s="107"/>
      <c r="F1009" s="107"/>
      <c r="G1009" s="108"/>
      <c r="H1009" s="30"/>
      <c r="I1009" s="30"/>
      <c r="J1009" s="5"/>
    </row>
    <row r="1010" customFormat="false" ht="15.75" hidden="true" customHeight="false" outlineLevel="0" collapsed="false">
      <c r="A1010" s="30"/>
      <c r="B1010" s="109" t="s">
        <v>237</v>
      </c>
      <c r="C1010" s="110"/>
      <c r="E1010" s="110" t="n">
        <f aca="false">SUM(D1008)</f>
        <v>0</v>
      </c>
      <c r="F1010" s="169" t="s">
        <v>71</v>
      </c>
      <c r="G1010" s="108"/>
      <c r="H1010" s="30"/>
      <c r="I1010" s="30"/>
      <c r="J1010" s="5"/>
    </row>
    <row r="1011" customFormat="false" ht="15.75" hidden="true" customHeight="false" outlineLevel="0" collapsed="false">
      <c r="A1011" s="30"/>
      <c r="C1011" s="107"/>
      <c r="D1011" s="107"/>
      <c r="E1011" s="107"/>
      <c r="F1011" s="107"/>
      <c r="G1011" s="108"/>
      <c r="H1011" s="30"/>
      <c r="I1011" s="30"/>
      <c r="J1011" s="5"/>
    </row>
    <row r="1012" customFormat="false" ht="15.75" hidden="true" customHeight="false" outlineLevel="0" collapsed="false">
      <c r="A1012" s="30"/>
      <c r="B1012" s="107"/>
      <c r="C1012" s="107"/>
      <c r="D1012" s="107"/>
      <c r="E1012" s="107"/>
      <c r="F1012" s="107"/>
      <c r="G1012" s="108"/>
      <c r="H1012" s="30"/>
      <c r="I1012" s="30"/>
      <c r="J1012" s="5"/>
    </row>
    <row r="1013" customFormat="false" ht="15.75" hidden="true" customHeight="false" outlineLevel="0" collapsed="false">
      <c r="A1013" s="30"/>
      <c r="B1013" s="107"/>
      <c r="C1013" s="107"/>
      <c r="D1013" s="107"/>
      <c r="E1013" s="107"/>
      <c r="F1013" s="107"/>
      <c r="G1013" s="108"/>
      <c r="H1013" s="30"/>
      <c r="I1013" s="30"/>
      <c r="J1013" s="5"/>
    </row>
    <row r="1014" customFormat="false" ht="15.75" hidden="true" customHeight="false" outlineLevel="0" collapsed="false">
      <c r="A1014" s="30"/>
      <c r="B1014" s="107"/>
      <c r="C1014" s="107"/>
      <c r="D1014" s="107"/>
      <c r="E1014" s="107"/>
      <c r="F1014" s="107"/>
      <c r="G1014" s="108"/>
      <c r="H1014" s="30"/>
      <c r="I1014" s="30"/>
      <c r="J1014" s="5"/>
    </row>
    <row r="1015" customFormat="false" ht="15.75" hidden="true" customHeight="false" outlineLevel="0" collapsed="false">
      <c r="A1015" s="30"/>
      <c r="B1015" s="107"/>
      <c r="C1015" s="107"/>
      <c r="D1015" s="107"/>
      <c r="E1015" s="107"/>
      <c r="F1015" s="107"/>
      <c r="G1015" s="108"/>
      <c r="H1015" s="30"/>
      <c r="I1015" s="30"/>
      <c r="J1015" s="5"/>
    </row>
    <row r="1016" customFormat="false" ht="15.75" hidden="true" customHeight="false" outlineLevel="0" collapsed="false">
      <c r="A1016" s="30"/>
      <c r="B1016" s="107"/>
      <c r="C1016" s="107"/>
      <c r="D1016" s="107"/>
      <c r="E1016" s="107"/>
      <c r="F1016" s="107"/>
      <c r="G1016" s="108"/>
      <c r="H1016" s="30"/>
      <c r="I1016" s="30"/>
      <c r="J1016" s="5"/>
    </row>
    <row r="1017" customFormat="false" ht="15.75" hidden="true" customHeight="false" outlineLevel="0" collapsed="false">
      <c r="A1017" s="30"/>
      <c r="B1017" s="107"/>
      <c r="C1017" s="107"/>
      <c r="D1017" s="107"/>
      <c r="E1017" s="107"/>
      <c r="F1017" s="107"/>
      <c r="G1017" s="108"/>
      <c r="H1017" s="30"/>
      <c r="I1017" s="30"/>
      <c r="J1017" s="5"/>
    </row>
    <row r="1018" customFormat="false" ht="15.75" hidden="true" customHeight="false" outlineLevel="0" collapsed="false">
      <c r="A1018" s="30"/>
      <c r="B1018" s="107"/>
      <c r="C1018" s="107"/>
      <c r="D1018" s="107"/>
      <c r="E1018" s="107"/>
      <c r="F1018" s="107"/>
      <c r="G1018" s="108"/>
      <c r="H1018" s="30"/>
      <c r="I1018" s="30"/>
      <c r="J1018" s="5"/>
    </row>
    <row r="1019" customFormat="false" ht="15.75" hidden="true" customHeight="false" outlineLevel="0" collapsed="false">
      <c r="A1019" s="30"/>
      <c r="B1019" s="107"/>
      <c r="C1019" s="107"/>
      <c r="D1019" s="107"/>
      <c r="E1019" s="107"/>
      <c r="F1019" s="107"/>
      <c r="G1019" s="108"/>
      <c r="H1019" s="30"/>
      <c r="I1019" s="30"/>
      <c r="J1019" s="5"/>
    </row>
    <row r="1020" customFormat="false" ht="15.75" hidden="true" customHeight="false" outlineLevel="0" collapsed="false">
      <c r="A1020" s="30"/>
      <c r="B1020" s="107"/>
      <c r="C1020" s="107"/>
      <c r="D1020" s="107"/>
      <c r="E1020" s="107"/>
      <c r="F1020" s="107"/>
      <c r="G1020" s="108"/>
      <c r="H1020" s="30"/>
      <c r="I1020" s="30"/>
      <c r="J1020" s="5"/>
    </row>
    <row r="1021" customFormat="false" ht="15.75" hidden="true" customHeight="false" outlineLevel="0" collapsed="false">
      <c r="A1021" s="30"/>
      <c r="B1021" s="107"/>
      <c r="C1021" s="107"/>
      <c r="D1021" s="107"/>
      <c r="E1021" s="107"/>
      <c r="F1021" s="107"/>
      <c r="G1021" s="108"/>
      <c r="H1021" s="30"/>
      <c r="I1021" s="30"/>
      <c r="J1021" s="5"/>
    </row>
    <row r="1022" customFormat="false" ht="15.75" hidden="true" customHeight="false" outlineLevel="0" collapsed="false">
      <c r="A1022" s="30"/>
      <c r="B1022" s="107"/>
      <c r="C1022" s="107"/>
      <c r="D1022" s="107"/>
      <c r="E1022" s="107"/>
      <c r="F1022" s="107"/>
      <c r="G1022" s="108"/>
      <c r="H1022" s="30"/>
      <c r="I1022" s="30"/>
      <c r="J1022" s="5"/>
    </row>
    <row r="1023" customFormat="false" ht="15.75" hidden="true" customHeight="false" outlineLevel="0" collapsed="false">
      <c r="A1023" s="30"/>
      <c r="B1023" s="109"/>
      <c r="C1023" s="110"/>
      <c r="D1023" s="110"/>
      <c r="E1023" s="110"/>
      <c r="F1023" s="110"/>
      <c r="G1023" s="108"/>
      <c r="H1023" s="30"/>
      <c r="I1023" s="30"/>
      <c r="J1023" s="5"/>
    </row>
    <row r="1024" customFormat="false" ht="15.75" hidden="true" customHeight="false" outlineLevel="0" collapsed="false">
      <c r="A1024" s="30"/>
      <c r="B1024" s="109"/>
      <c r="C1024" s="110"/>
      <c r="D1024" s="110"/>
      <c r="E1024" s="110"/>
      <c r="F1024" s="110"/>
      <c r="G1024" s="108"/>
      <c r="H1024" s="30"/>
      <c r="I1024" s="30"/>
      <c r="J1024" s="5"/>
    </row>
    <row r="1025" customFormat="false" ht="15.75" hidden="true" customHeight="false" outlineLevel="0" collapsed="false">
      <c r="A1025" s="30"/>
      <c r="B1025" s="109"/>
      <c r="C1025" s="110"/>
      <c r="D1025" s="110"/>
      <c r="E1025" s="110"/>
      <c r="F1025" s="110"/>
      <c r="G1025" s="108"/>
      <c r="H1025" s="30"/>
      <c r="I1025" s="30"/>
      <c r="J1025" s="5"/>
    </row>
    <row r="1026" customFormat="false" ht="15.75" hidden="true" customHeight="false" outlineLevel="0" collapsed="false">
      <c r="A1026" s="30"/>
      <c r="B1026" s="109"/>
      <c r="C1026" s="110"/>
      <c r="D1026" s="110"/>
      <c r="E1026" s="110"/>
      <c r="F1026" s="110"/>
      <c r="G1026" s="108"/>
      <c r="H1026" s="30"/>
      <c r="I1026" s="30"/>
      <c r="J1026" s="5"/>
    </row>
    <row r="1027" customFormat="false" ht="25.5" hidden="false" customHeight="true" outlineLevel="0" collapsed="false">
      <c r="A1027" s="18" t="s">
        <v>238</v>
      </c>
      <c r="B1027" s="118" t="s">
        <v>239</v>
      </c>
      <c r="C1027" s="118"/>
      <c r="D1027" s="118"/>
      <c r="E1027" s="118"/>
      <c r="F1027" s="118"/>
      <c r="G1027" s="118"/>
      <c r="H1027" s="119"/>
      <c r="I1027" s="119"/>
      <c r="J1027" s="5"/>
    </row>
    <row r="1028" customFormat="false" ht="32.25" hidden="true" customHeight="true" outlineLevel="0" collapsed="false">
      <c r="A1028" s="16" t="s">
        <v>240</v>
      </c>
      <c r="B1028" s="40" t="s">
        <v>241</v>
      </c>
      <c r="C1028" s="40"/>
      <c r="D1028" s="40"/>
      <c r="E1028" s="40"/>
      <c r="F1028" s="40"/>
      <c r="G1028" s="40"/>
      <c r="H1028" s="89" t="s">
        <v>30</v>
      </c>
      <c r="I1028" s="39" t="n">
        <f aca="false">E1042</f>
        <v>0</v>
      </c>
      <c r="J1028" s="5"/>
    </row>
    <row r="1029" customFormat="false" ht="15.75" hidden="true" customHeight="false" outlineLevel="0" collapsed="false">
      <c r="A1029" s="30"/>
      <c r="B1029" s="79"/>
      <c r="C1029" s="107"/>
      <c r="D1029" s="107"/>
      <c r="E1029" s="107"/>
      <c r="F1029" s="107"/>
      <c r="G1029" s="108"/>
      <c r="H1029" s="30"/>
      <c r="I1029" s="30"/>
      <c r="J1029" s="5"/>
    </row>
    <row r="1030" customFormat="false" ht="15.75" hidden="true" customHeight="true" outlineLevel="0" collapsed="false">
      <c r="A1030" s="30"/>
      <c r="B1030" s="43" t="s">
        <v>31</v>
      </c>
      <c r="C1030" s="43"/>
      <c r="D1030" s="43"/>
      <c r="E1030" s="43"/>
      <c r="F1030" s="43"/>
      <c r="G1030" s="43"/>
      <c r="H1030" s="30"/>
      <c r="I1030" s="30"/>
      <c r="J1030" s="5"/>
    </row>
    <row r="1031" customFormat="false" ht="15.75" hidden="true" customHeight="false" outlineLevel="0" collapsed="false">
      <c r="A1031" s="30"/>
      <c r="B1031" s="23"/>
      <c r="C1031" s="23"/>
      <c r="D1031" s="23"/>
      <c r="E1031" s="23"/>
      <c r="F1031" s="23"/>
      <c r="G1031" s="23"/>
      <c r="H1031" s="30"/>
      <c r="I1031" s="30"/>
      <c r="J1031" s="5"/>
    </row>
    <row r="1032" customFormat="false" ht="15.75" hidden="true" customHeight="false" outlineLevel="0" collapsed="false">
      <c r="A1032" s="30"/>
      <c r="B1032" s="44" t="s">
        <v>32</v>
      </c>
      <c r="C1032" s="45"/>
      <c r="D1032" s="45"/>
      <c r="E1032" s="45"/>
      <c r="F1032" s="45"/>
      <c r="G1032" s="46"/>
      <c r="H1032" s="30"/>
      <c r="I1032" s="30"/>
      <c r="J1032" s="5"/>
    </row>
    <row r="1033" customFormat="false" ht="15.75" hidden="true" customHeight="false" outlineLevel="0" collapsed="false">
      <c r="A1033" s="30"/>
      <c r="B1033" s="32" t="n">
        <v>0</v>
      </c>
      <c r="C1033" s="33" t="s">
        <v>30</v>
      </c>
      <c r="D1033" s="45"/>
      <c r="E1033" s="45"/>
      <c r="F1033" s="45"/>
      <c r="G1033" s="46"/>
      <c r="H1033" s="30"/>
      <c r="I1033" s="30"/>
      <c r="J1033" s="5"/>
    </row>
    <row r="1034" customFormat="false" ht="15.75" hidden="true" customHeight="false" outlineLevel="0" collapsed="false">
      <c r="A1034" s="30"/>
      <c r="B1034" s="32"/>
      <c r="C1034" s="45"/>
      <c r="D1034" s="45"/>
      <c r="E1034" s="45"/>
      <c r="F1034" s="45"/>
      <c r="G1034" s="46"/>
      <c r="H1034" s="30"/>
      <c r="I1034" s="30"/>
      <c r="J1034" s="5"/>
    </row>
    <row r="1035" customFormat="false" ht="15.75" hidden="true" customHeight="true" outlineLevel="0" collapsed="false">
      <c r="A1035" s="30"/>
      <c r="B1035" s="48" t="s">
        <v>242</v>
      </c>
      <c r="C1035" s="48"/>
      <c r="D1035" s="48"/>
      <c r="E1035" s="48"/>
      <c r="F1035" s="48"/>
      <c r="G1035" s="48"/>
      <c r="H1035" s="30"/>
      <c r="I1035" s="30"/>
      <c r="J1035" s="5"/>
    </row>
    <row r="1036" customFormat="false" ht="15.75" hidden="true" customHeight="false" outlineLevel="0" collapsed="false">
      <c r="A1036" s="30"/>
      <c r="B1036" s="32"/>
      <c r="C1036" s="45"/>
      <c r="D1036" s="45"/>
      <c r="E1036" s="45"/>
      <c r="F1036" s="45"/>
      <c r="G1036" s="46"/>
      <c r="H1036" s="30"/>
      <c r="I1036" s="30"/>
      <c r="J1036" s="5"/>
    </row>
    <row r="1037" customFormat="false" ht="15.75" hidden="true" customHeight="false" outlineLevel="0" collapsed="false">
      <c r="A1037" s="30"/>
      <c r="B1037" s="44" t="s">
        <v>35</v>
      </c>
      <c r="C1037" s="49"/>
      <c r="D1037" s="45"/>
      <c r="E1037" s="45"/>
      <c r="F1037" s="45"/>
      <c r="G1037" s="46"/>
      <c r="H1037" s="30"/>
      <c r="I1037" s="30"/>
      <c r="J1037" s="5"/>
    </row>
    <row r="1038" customFormat="false" ht="15.75" hidden="true" customHeight="false" outlineLevel="0" collapsed="false">
      <c r="A1038" s="30"/>
      <c r="B1038" s="50"/>
      <c r="C1038" s="51" t="n">
        <f aca="false">B1033</f>
        <v>0</v>
      </c>
      <c r="D1038" s="33" t="s">
        <v>36</v>
      </c>
      <c r="E1038" s="51" t="n">
        <v>0</v>
      </c>
      <c r="F1038" s="33" t="s">
        <v>37</v>
      </c>
      <c r="G1038" s="52" t="n">
        <f aca="false">C1038-E1038</f>
        <v>0</v>
      </c>
      <c r="H1038" s="30"/>
      <c r="I1038" s="30"/>
      <c r="J1038" s="5"/>
    </row>
    <row r="1039" customFormat="false" ht="15.75" hidden="true" customHeight="false" outlineLevel="0" collapsed="false">
      <c r="A1039" s="30"/>
      <c r="B1039" s="53"/>
      <c r="C1039" s="54"/>
      <c r="D1039" s="45"/>
      <c r="E1039" s="45"/>
      <c r="F1039" s="45"/>
      <c r="G1039" s="46"/>
      <c r="H1039" s="30"/>
      <c r="I1039" s="30"/>
      <c r="J1039" s="5"/>
    </row>
    <row r="1040" customFormat="false" ht="15.75" hidden="true" customHeight="false" outlineLevel="0" collapsed="false">
      <c r="A1040" s="30"/>
      <c r="B1040" s="53" t="s">
        <v>38</v>
      </c>
      <c r="C1040" s="53"/>
      <c r="D1040" s="53"/>
      <c r="E1040" s="85" t="n">
        <f aca="false">G1038</f>
        <v>0</v>
      </c>
      <c r="F1040" s="45" t="s">
        <v>30</v>
      </c>
      <c r="G1040" s="46"/>
      <c r="H1040" s="30"/>
      <c r="I1040" s="30"/>
      <c r="J1040" s="5"/>
    </row>
    <row r="1041" customFormat="false" ht="15.75" hidden="true" customHeight="false" outlineLevel="0" collapsed="false">
      <c r="A1041" s="30"/>
      <c r="B1041" s="79"/>
      <c r="C1041" s="107"/>
      <c r="D1041" s="107"/>
      <c r="E1041" s="107"/>
      <c r="F1041" s="107"/>
      <c r="G1041" s="108"/>
      <c r="H1041" s="30"/>
      <c r="I1041" s="30"/>
      <c r="J1041" s="5"/>
    </row>
    <row r="1042" customFormat="false" ht="15.75" hidden="true" customHeight="false" outlineLevel="0" collapsed="false">
      <c r="A1042" s="30"/>
      <c r="B1042" s="79"/>
      <c r="C1042" s="170" t="s">
        <v>243</v>
      </c>
      <c r="D1042" s="171"/>
      <c r="E1042" s="87" t="n">
        <v>0</v>
      </c>
      <c r="F1042" s="86" t="s">
        <v>30</v>
      </c>
      <c r="G1042" s="108"/>
      <c r="H1042" s="30"/>
      <c r="I1042" s="30"/>
      <c r="J1042" s="5"/>
    </row>
    <row r="1043" customFormat="false" ht="15.75" hidden="true" customHeight="false" outlineLevel="0" collapsed="false">
      <c r="A1043" s="30"/>
      <c r="B1043" s="79"/>
      <c r="C1043" s="107"/>
      <c r="D1043" s="107"/>
      <c r="E1043" s="107"/>
      <c r="F1043" s="107"/>
      <c r="G1043" s="108"/>
      <c r="H1043" s="30"/>
      <c r="I1043" s="30"/>
      <c r="J1043" s="5"/>
    </row>
    <row r="1044" customFormat="false" ht="15.75" hidden="true" customHeight="false" outlineLevel="0" collapsed="false">
      <c r="A1044" s="30"/>
      <c r="B1044" s="79"/>
      <c r="C1044" s="107"/>
      <c r="D1044" s="107"/>
      <c r="E1044" s="107"/>
      <c r="F1044" s="107"/>
      <c r="G1044" s="108"/>
      <c r="H1044" s="30"/>
      <c r="I1044" s="30"/>
      <c r="J1044" s="5"/>
    </row>
    <row r="1045" customFormat="false" ht="15.75" hidden="true" customHeight="false" outlineLevel="0" collapsed="false">
      <c r="A1045" s="30"/>
      <c r="B1045" s="79"/>
      <c r="C1045" s="107"/>
      <c r="D1045" s="107"/>
      <c r="E1045" s="107"/>
      <c r="F1045" s="107"/>
      <c r="G1045" s="108"/>
      <c r="H1045" s="30"/>
      <c r="I1045" s="30"/>
      <c r="J1045" s="5"/>
    </row>
    <row r="1046" customFormat="false" ht="15.75" hidden="true" customHeight="false" outlineLevel="0" collapsed="false">
      <c r="A1046" s="30"/>
      <c r="B1046" s="79"/>
      <c r="C1046" s="107"/>
      <c r="D1046" s="107"/>
      <c r="E1046" s="107"/>
      <c r="F1046" s="107"/>
      <c r="G1046" s="108"/>
      <c r="H1046" s="30"/>
      <c r="I1046" s="30"/>
      <c r="J1046" s="5"/>
    </row>
    <row r="1047" customFormat="false" ht="15.75" hidden="true" customHeight="false" outlineLevel="0" collapsed="false">
      <c r="A1047" s="30"/>
      <c r="B1047" s="79"/>
      <c r="C1047" s="107"/>
      <c r="D1047" s="107"/>
      <c r="E1047" s="107"/>
      <c r="F1047" s="107"/>
      <c r="G1047" s="108"/>
      <c r="H1047" s="30"/>
      <c r="I1047" s="30"/>
      <c r="J1047" s="5"/>
    </row>
    <row r="1048" customFormat="false" ht="15.75" hidden="true" customHeight="false" outlineLevel="0" collapsed="false">
      <c r="A1048" s="30"/>
      <c r="B1048" s="79"/>
      <c r="C1048" s="107"/>
      <c r="D1048" s="107"/>
      <c r="E1048" s="107"/>
      <c r="F1048" s="107"/>
      <c r="G1048" s="108"/>
      <c r="H1048" s="30"/>
      <c r="I1048" s="30"/>
      <c r="J1048" s="5"/>
    </row>
    <row r="1049" customFormat="false" ht="15.75" hidden="true" customHeight="false" outlineLevel="0" collapsed="false">
      <c r="A1049" s="30"/>
      <c r="B1049" s="79"/>
      <c r="C1049" s="107"/>
      <c r="D1049" s="107"/>
      <c r="E1049" s="107"/>
      <c r="F1049" s="107"/>
      <c r="G1049" s="108"/>
      <c r="H1049" s="30"/>
      <c r="I1049" s="30"/>
      <c r="J1049" s="5"/>
    </row>
    <row r="1050" customFormat="false" ht="15.75" hidden="true" customHeight="false" outlineLevel="0" collapsed="false">
      <c r="A1050" s="30"/>
      <c r="B1050" s="79"/>
      <c r="C1050" s="107"/>
      <c r="D1050" s="107"/>
      <c r="E1050" s="107"/>
      <c r="F1050" s="107"/>
      <c r="G1050" s="108"/>
      <c r="H1050" s="30"/>
      <c r="I1050" s="30"/>
      <c r="J1050" s="5"/>
    </row>
    <row r="1051" customFormat="false" ht="15.75" hidden="true" customHeight="false" outlineLevel="0" collapsed="false">
      <c r="A1051" s="30"/>
      <c r="B1051" s="79"/>
      <c r="C1051" s="107"/>
      <c r="D1051" s="107"/>
      <c r="E1051" s="107"/>
      <c r="F1051" s="107"/>
      <c r="G1051" s="108"/>
      <c r="H1051" s="30"/>
      <c r="I1051" s="30"/>
      <c r="J1051" s="5"/>
    </row>
    <row r="1052" customFormat="false" ht="15.75" hidden="true" customHeight="false" outlineLevel="0" collapsed="false">
      <c r="A1052" s="30"/>
      <c r="B1052" s="79"/>
      <c r="C1052" s="107"/>
      <c r="D1052" s="107"/>
      <c r="E1052" s="107"/>
      <c r="F1052" s="107"/>
      <c r="G1052" s="108"/>
      <c r="H1052" s="30"/>
      <c r="I1052" s="30"/>
      <c r="J1052" s="5"/>
    </row>
    <row r="1053" customFormat="false" ht="15.75" hidden="true" customHeight="false" outlineLevel="0" collapsed="false">
      <c r="A1053" s="30"/>
      <c r="B1053" s="79"/>
      <c r="C1053" s="107"/>
      <c r="D1053" s="107"/>
      <c r="E1053" s="107"/>
      <c r="F1053" s="107"/>
      <c r="G1053" s="108"/>
      <c r="H1053" s="30"/>
      <c r="I1053" s="30"/>
      <c r="J1053" s="5"/>
    </row>
    <row r="1054" customFormat="false" ht="15.75" hidden="true" customHeight="false" outlineLevel="0" collapsed="false">
      <c r="A1054" s="30"/>
      <c r="B1054" s="79"/>
      <c r="C1054" s="107"/>
      <c r="D1054" s="107"/>
      <c r="E1054" s="107"/>
      <c r="F1054" s="107"/>
      <c r="G1054" s="108"/>
      <c r="H1054" s="30"/>
      <c r="I1054" s="30"/>
      <c r="J1054" s="5"/>
    </row>
    <row r="1055" customFormat="false" ht="15.75" hidden="true" customHeight="false" outlineLevel="0" collapsed="false">
      <c r="A1055" s="30"/>
      <c r="B1055" s="79"/>
      <c r="C1055" s="107"/>
      <c r="D1055" s="107"/>
      <c r="E1055" s="107"/>
      <c r="F1055" s="107"/>
      <c r="G1055" s="108"/>
      <c r="H1055" s="30"/>
      <c r="I1055" s="30"/>
      <c r="J1055" s="5"/>
    </row>
    <row r="1056" customFormat="false" ht="15.75" hidden="true" customHeight="false" outlineLevel="0" collapsed="false">
      <c r="A1056" s="30"/>
      <c r="B1056" s="79"/>
      <c r="C1056" s="107"/>
      <c r="D1056" s="107"/>
      <c r="E1056" s="107"/>
      <c r="F1056" s="107"/>
      <c r="G1056" s="108"/>
      <c r="H1056" s="30"/>
      <c r="I1056" s="30"/>
      <c r="J1056" s="5"/>
    </row>
    <row r="1057" customFormat="false" ht="15.75" hidden="true" customHeight="false" outlineLevel="0" collapsed="false">
      <c r="A1057" s="30"/>
      <c r="B1057" s="79"/>
      <c r="C1057" s="107"/>
      <c r="D1057" s="107"/>
      <c r="E1057" s="107"/>
      <c r="F1057" s="107"/>
      <c r="G1057" s="108"/>
      <c r="H1057" s="30"/>
      <c r="I1057" s="30"/>
      <c r="J1057" s="5"/>
    </row>
    <row r="1058" customFormat="false" ht="15.75" hidden="true" customHeight="false" outlineLevel="0" collapsed="false">
      <c r="A1058" s="30"/>
      <c r="B1058" s="79"/>
      <c r="C1058" s="107"/>
      <c r="D1058" s="107"/>
      <c r="E1058" s="107"/>
      <c r="F1058" s="107"/>
      <c r="G1058" s="108"/>
      <c r="H1058" s="30"/>
      <c r="I1058" s="30"/>
      <c r="J1058" s="5"/>
    </row>
    <row r="1059" customFormat="false" ht="28.5" hidden="true" customHeight="true" outlineLevel="0" collapsed="false">
      <c r="A1059" s="16" t="s">
        <v>244</v>
      </c>
      <c r="B1059" s="40" t="s">
        <v>116</v>
      </c>
      <c r="C1059" s="40"/>
      <c r="D1059" s="40"/>
      <c r="E1059" s="40"/>
      <c r="F1059" s="40"/>
      <c r="G1059" s="40"/>
      <c r="H1059" s="89" t="s">
        <v>42</v>
      </c>
      <c r="I1059" s="39" t="n">
        <f aca="false">E1071</f>
        <v>0</v>
      </c>
      <c r="J1059" s="5"/>
    </row>
    <row r="1060" customFormat="false" ht="15.75" hidden="true" customHeight="false" outlineLevel="0" collapsed="false">
      <c r="A1060" s="16"/>
      <c r="B1060" s="148"/>
      <c r="C1060" s="104"/>
      <c r="D1060" s="104"/>
      <c r="E1060" s="104"/>
      <c r="F1060" s="104"/>
      <c r="G1060" s="105"/>
      <c r="H1060" s="16"/>
      <c r="I1060" s="149"/>
      <c r="J1060" s="5"/>
    </row>
    <row r="1061" customFormat="false" ht="15.75" hidden="true" customHeight="true" outlineLevel="0" collapsed="false">
      <c r="A1061" s="30"/>
      <c r="B1061" s="43" t="s">
        <v>31</v>
      </c>
      <c r="C1061" s="43"/>
      <c r="D1061" s="43"/>
      <c r="E1061" s="43"/>
      <c r="F1061" s="43"/>
      <c r="G1061" s="43"/>
      <c r="H1061" s="30"/>
      <c r="I1061" s="30"/>
      <c r="J1061" s="5"/>
    </row>
    <row r="1062" customFormat="false" ht="15.75" hidden="true" customHeight="false" outlineLevel="0" collapsed="false">
      <c r="A1062" s="30"/>
      <c r="B1062" s="23"/>
      <c r="C1062" s="23"/>
      <c r="D1062" s="23"/>
      <c r="E1062" s="23"/>
      <c r="F1062" s="23"/>
      <c r="G1062" s="23"/>
      <c r="H1062" s="30"/>
      <c r="I1062" s="30"/>
      <c r="J1062" s="5"/>
    </row>
    <row r="1063" customFormat="false" ht="15.75" hidden="true" customHeight="false" outlineLevel="0" collapsed="false">
      <c r="A1063" s="30"/>
      <c r="B1063" s="44" t="s">
        <v>32</v>
      </c>
      <c r="C1063" s="45"/>
      <c r="D1063" s="45"/>
      <c r="E1063" s="45"/>
      <c r="F1063" s="45"/>
      <c r="G1063" s="46"/>
      <c r="H1063" s="30"/>
      <c r="I1063" s="30"/>
      <c r="J1063" s="5"/>
    </row>
    <row r="1064" customFormat="false" ht="15.75" hidden="true" customHeight="false" outlineLevel="0" collapsed="false">
      <c r="A1064" s="30"/>
      <c r="B1064" s="32" t="n">
        <v>0</v>
      </c>
      <c r="C1064" s="33" t="s">
        <v>30</v>
      </c>
      <c r="D1064" s="45"/>
      <c r="E1064" s="45"/>
      <c r="F1064" s="45"/>
      <c r="G1064" s="46"/>
      <c r="H1064" s="30"/>
      <c r="I1064" s="30"/>
      <c r="J1064" s="5"/>
    </row>
    <row r="1065" customFormat="false" ht="15.75" hidden="true" customHeight="false" outlineLevel="0" collapsed="false">
      <c r="A1065" s="30"/>
      <c r="B1065" s="32"/>
      <c r="C1065" s="45"/>
      <c r="D1065" s="45"/>
      <c r="E1065" s="45"/>
      <c r="F1065" s="45"/>
      <c r="G1065" s="46"/>
      <c r="H1065" s="30"/>
      <c r="I1065" s="30"/>
      <c r="J1065" s="5"/>
    </row>
    <row r="1066" customFormat="false" ht="15.75" hidden="true" customHeight="true" outlineLevel="0" collapsed="false">
      <c r="A1066" s="30"/>
      <c r="B1066" s="48" t="s">
        <v>245</v>
      </c>
      <c r="C1066" s="48"/>
      <c r="D1066" s="48"/>
      <c r="E1066" s="48"/>
      <c r="F1066" s="48"/>
      <c r="G1066" s="48"/>
      <c r="H1066" s="30"/>
      <c r="I1066" s="30"/>
      <c r="J1066" s="5"/>
    </row>
    <row r="1067" customFormat="false" ht="15.75" hidden="true" customHeight="false" outlineLevel="0" collapsed="false">
      <c r="A1067" s="30"/>
      <c r="B1067" s="32"/>
      <c r="C1067" s="45"/>
      <c r="D1067" s="45"/>
      <c r="E1067" s="45"/>
      <c r="F1067" s="45"/>
      <c r="G1067" s="46"/>
      <c r="H1067" s="30"/>
      <c r="I1067" s="30"/>
      <c r="J1067" s="5"/>
    </row>
    <row r="1068" customFormat="false" ht="15.75" hidden="true" customHeight="false" outlineLevel="0" collapsed="false">
      <c r="A1068" s="30"/>
      <c r="B1068" s="44" t="s">
        <v>35</v>
      </c>
      <c r="C1068" s="49"/>
      <c r="D1068" s="45"/>
      <c r="E1068" s="45"/>
      <c r="F1068" s="45"/>
      <c r="G1068" s="46"/>
      <c r="H1068" s="30"/>
      <c r="I1068" s="30"/>
      <c r="J1068" s="5"/>
    </row>
    <row r="1069" customFormat="false" ht="15.75" hidden="true" customHeight="false" outlineLevel="0" collapsed="false">
      <c r="A1069" s="30"/>
      <c r="B1069" s="50"/>
      <c r="C1069" s="51" t="n">
        <f aca="false">B1064</f>
        <v>0</v>
      </c>
      <c r="D1069" s="33" t="s">
        <v>36</v>
      </c>
      <c r="E1069" s="51" t="n">
        <v>0</v>
      </c>
      <c r="F1069" s="33" t="s">
        <v>37</v>
      </c>
      <c r="G1069" s="172" t="n">
        <f aca="false">C1069-E1069</f>
        <v>0</v>
      </c>
      <c r="H1069" s="30"/>
      <c r="I1069" s="30"/>
      <c r="J1069" s="5"/>
    </row>
    <row r="1070" customFormat="false" ht="15.75" hidden="true" customHeight="false" outlineLevel="0" collapsed="false">
      <c r="A1070" s="30"/>
      <c r="B1070" s="53"/>
      <c r="C1070" s="54"/>
      <c r="D1070" s="45"/>
      <c r="E1070" s="45"/>
      <c r="F1070" s="45"/>
      <c r="G1070" s="46"/>
      <c r="H1070" s="30"/>
      <c r="I1070" s="30"/>
      <c r="J1070" s="5"/>
    </row>
    <row r="1071" customFormat="false" ht="15.75" hidden="true" customHeight="false" outlineLevel="0" collapsed="false">
      <c r="A1071" s="30"/>
      <c r="B1071" s="55" t="s">
        <v>246</v>
      </c>
      <c r="C1071" s="55"/>
      <c r="D1071" s="55"/>
      <c r="E1071" s="56" t="n">
        <f aca="false">G1069</f>
        <v>0</v>
      </c>
      <c r="F1071" s="57" t="s">
        <v>30</v>
      </c>
      <c r="G1071" s="46"/>
      <c r="H1071" s="30"/>
      <c r="I1071" s="30"/>
      <c r="J1071" s="5"/>
    </row>
    <row r="1072" customFormat="false" ht="15.75" hidden="true" customHeight="false" outlineLevel="0" collapsed="false">
      <c r="A1072" s="30"/>
      <c r="B1072" s="109"/>
      <c r="C1072" s="115"/>
      <c r="D1072" s="115"/>
      <c r="E1072" s="115"/>
      <c r="F1072" s="115"/>
      <c r="G1072" s="78"/>
      <c r="H1072" s="30"/>
      <c r="I1072" s="30"/>
      <c r="J1072" s="5"/>
    </row>
    <row r="1073" customFormat="false" ht="15.75" hidden="true" customHeight="false" outlineLevel="0" collapsed="false">
      <c r="A1073" s="30"/>
      <c r="B1073" s="79"/>
      <c r="C1073" s="107"/>
      <c r="D1073" s="107"/>
      <c r="E1073" s="107"/>
      <c r="F1073" s="107"/>
      <c r="G1073" s="108"/>
      <c r="H1073" s="30"/>
      <c r="I1073" s="30"/>
      <c r="J1073" s="5"/>
    </row>
    <row r="1074" customFormat="false" ht="15.75" hidden="true" customHeight="false" outlineLevel="0" collapsed="false">
      <c r="A1074" s="30"/>
      <c r="B1074" s="79"/>
      <c r="C1074" s="107"/>
      <c r="D1074" s="107"/>
      <c r="E1074" s="107"/>
      <c r="F1074" s="107"/>
      <c r="G1074" s="108"/>
      <c r="H1074" s="30"/>
      <c r="I1074" s="30"/>
      <c r="J1074" s="5"/>
    </row>
    <row r="1075" customFormat="false" ht="15.75" hidden="true" customHeight="false" outlineLevel="0" collapsed="false">
      <c r="A1075" s="30"/>
      <c r="B1075" s="79"/>
      <c r="C1075" s="107"/>
      <c r="D1075" s="107"/>
      <c r="E1075" s="107"/>
      <c r="F1075" s="107"/>
      <c r="G1075" s="108"/>
      <c r="H1075" s="30"/>
      <c r="I1075" s="30"/>
      <c r="J1075" s="5"/>
    </row>
    <row r="1076" customFormat="false" ht="15.75" hidden="true" customHeight="false" outlineLevel="0" collapsed="false">
      <c r="A1076" s="30"/>
      <c r="B1076" s="79"/>
      <c r="C1076" s="107"/>
      <c r="D1076" s="107"/>
      <c r="E1076" s="107"/>
      <c r="F1076" s="107"/>
      <c r="G1076" s="108"/>
      <c r="H1076" s="30"/>
      <c r="I1076" s="30"/>
      <c r="J1076" s="5"/>
    </row>
    <row r="1077" customFormat="false" ht="15.75" hidden="true" customHeight="false" outlineLevel="0" collapsed="false">
      <c r="A1077" s="30"/>
      <c r="B1077" s="79"/>
      <c r="C1077" s="107"/>
      <c r="D1077" s="107"/>
      <c r="E1077" s="107"/>
      <c r="F1077" s="107"/>
      <c r="G1077" s="108"/>
      <c r="H1077" s="30"/>
      <c r="I1077" s="30"/>
      <c r="J1077" s="5"/>
    </row>
    <row r="1078" customFormat="false" ht="15.75" hidden="true" customHeight="false" outlineLevel="0" collapsed="false">
      <c r="A1078" s="30"/>
      <c r="B1078" s="79"/>
      <c r="C1078" s="107"/>
      <c r="D1078" s="107"/>
      <c r="E1078" s="107"/>
      <c r="F1078" s="107"/>
      <c r="G1078" s="108"/>
      <c r="H1078" s="30"/>
      <c r="I1078" s="30"/>
      <c r="J1078" s="5"/>
    </row>
    <row r="1079" customFormat="false" ht="15.75" hidden="true" customHeight="false" outlineLevel="0" collapsed="false">
      <c r="A1079" s="30"/>
      <c r="B1079" s="79"/>
      <c r="C1079" s="107"/>
      <c r="D1079" s="107"/>
      <c r="E1079" s="107"/>
      <c r="F1079" s="107"/>
      <c r="G1079" s="108"/>
      <c r="H1079" s="30"/>
      <c r="I1079" s="30"/>
      <c r="J1079" s="5"/>
    </row>
    <row r="1080" customFormat="false" ht="15.75" hidden="true" customHeight="false" outlineLevel="0" collapsed="false">
      <c r="A1080" s="30"/>
      <c r="B1080" s="79"/>
      <c r="C1080" s="107"/>
      <c r="D1080" s="107"/>
      <c r="E1080" s="107"/>
      <c r="F1080" s="107"/>
      <c r="G1080" s="108"/>
      <c r="H1080" s="30"/>
      <c r="I1080" s="30"/>
      <c r="J1080" s="5"/>
    </row>
    <row r="1081" customFormat="false" ht="15.75" hidden="true" customHeight="false" outlineLevel="0" collapsed="false">
      <c r="A1081" s="30"/>
      <c r="B1081" s="79"/>
      <c r="C1081" s="107"/>
      <c r="D1081" s="107"/>
      <c r="E1081" s="107"/>
      <c r="F1081" s="107"/>
      <c r="G1081" s="108"/>
      <c r="H1081" s="30"/>
      <c r="I1081" s="30"/>
      <c r="J1081" s="5"/>
    </row>
    <row r="1082" customFormat="false" ht="15.75" hidden="true" customHeight="false" outlineLevel="0" collapsed="false">
      <c r="A1082" s="30"/>
      <c r="B1082" s="79"/>
      <c r="C1082" s="107"/>
      <c r="D1082" s="107"/>
      <c r="E1082" s="107"/>
      <c r="F1082" s="107"/>
      <c r="G1082" s="108"/>
      <c r="H1082" s="30"/>
      <c r="I1082" s="30"/>
      <c r="J1082" s="5"/>
    </row>
    <row r="1083" customFormat="false" ht="15.75" hidden="true" customHeight="false" outlineLevel="0" collapsed="false">
      <c r="A1083" s="30"/>
      <c r="B1083" s="79"/>
      <c r="C1083" s="107"/>
      <c r="D1083" s="107"/>
      <c r="E1083" s="107"/>
      <c r="F1083" s="107"/>
      <c r="G1083" s="108"/>
      <c r="H1083" s="30"/>
      <c r="I1083" s="30"/>
      <c r="J1083" s="5"/>
    </row>
    <row r="1084" customFormat="false" ht="15.75" hidden="true" customHeight="false" outlineLevel="0" collapsed="false">
      <c r="A1084" s="30"/>
      <c r="B1084" s="79"/>
      <c r="C1084" s="107"/>
      <c r="D1084" s="107"/>
      <c r="E1084" s="107"/>
      <c r="F1084" s="107"/>
      <c r="G1084" s="108"/>
      <c r="H1084" s="30"/>
      <c r="I1084" s="30"/>
      <c r="J1084" s="5"/>
    </row>
    <row r="1085" customFormat="false" ht="15.75" hidden="true" customHeight="false" outlineLevel="0" collapsed="false">
      <c r="A1085" s="30"/>
      <c r="B1085" s="79"/>
      <c r="C1085" s="107"/>
      <c r="D1085" s="107"/>
      <c r="E1085" s="107"/>
      <c r="F1085" s="107"/>
      <c r="G1085" s="108"/>
      <c r="H1085" s="30"/>
      <c r="I1085" s="30"/>
      <c r="J1085" s="5"/>
    </row>
    <row r="1086" customFormat="false" ht="15.75" hidden="true" customHeight="false" outlineLevel="0" collapsed="false">
      <c r="A1086" s="30"/>
      <c r="B1086" s="79"/>
      <c r="C1086" s="107"/>
      <c r="D1086" s="107"/>
      <c r="E1086" s="107"/>
      <c r="F1086" s="107"/>
      <c r="G1086" s="108"/>
      <c r="H1086" s="30"/>
      <c r="I1086" s="30"/>
      <c r="J1086" s="5"/>
    </row>
    <row r="1087" customFormat="false" ht="23.25" hidden="true" customHeight="true" outlineLevel="0" collapsed="false">
      <c r="A1087" s="16" t="s">
        <v>247</v>
      </c>
      <c r="B1087" s="40" t="s">
        <v>248</v>
      </c>
      <c r="C1087" s="40"/>
      <c r="D1087" s="40"/>
      <c r="E1087" s="40"/>
      <c r="F1087" s="40"/>
      <c r="G1087" s="40"/>
      <c r="H1087" s="89" t="s">
        <v>30</v>
      </c>
      <c r="I1087" s="39" t="n">
        <f aca="false">E1099</f>
        <v>0</v>
      </c>
      <c r="J1087" s="5"/>
    </row>
    <row r="1088" customFormat="false" ht="15.75" hidden="true" customHeight="false" outlineLevel="0" collapsed="false">
      <c r="A1088" s="30"/>
      <c r="B1088" s="79"/>
      <c r="C1088" s="107"/>
      <c r="D1088" s="107"/>
      <c r="E1088" s="107"/>
      <c r="F1088" s="107"/>
      <c r="G1088" s="108"/>
      <c r="H1088" s="30"/>
      <c r="I1088" s="30"/>
      <c r="J1088" s="5"/>
    </row>
    <row r="1089" customFormat="false" ht="15.75" hidden="true" customHeight="true" outlineLevel="0" collapsed="false">
      <c r="A1089" s="30"/>
      <c r="B1089" s="43" t="s">
        <v>31</v>
      </c>
      <c r="C1089" s="43"/>
      <c r="D1089" s="43"/>
      <c r="E1089" s="43"/>
      <c r="F1089" s="43"/>
      <c r="G1089" s="43"/>
      <c r="H1089" s="30"/>
      <c r="I1089" s="30"/>
      <c r="J1089" s="5"/>
    </row>
    <row r="1090" customFormat="false" ht="15.75" hidden="true" customHeight="false" outlineLevel="0" collapsed="false">
      <c r="A1090" s="30"/>
      <c r="B1090" s="23"/>
      <c r="C1090" s="23"/>
      <c r="D1090" s="23"/>
      <c r="E1090" s="23"/>
      <c r="F1090" s="23"/>
      <c r="G1090" s="23"/>
      <c r="H1090" s="30"/>
      <c r="I1090" s="30"/>
      <c r="J1090" s="5"/>
    </row>
    <row r="1091" customFormat="false" ht="15.75" hidden="true" customHeight="false" outlineLevel="0" collapsed="false">
      <c r="A1091" s="30"/>
      <c r="B1091" s="44" t="s">
        <v>32</v>
      </c>
      <c r="C1091" s="45"/>
      <c r="D1091" s="45"/>
      <c r="E1091" s="45"/>
      <c r="F1091" s="45"/>
      <c r="G1091" s="46"/>
      <c r="H1091" s="30"/>
      <c r="I1091" s="30"/>
      <c r="J1091" s="5"/>
    </row>
    <row r="1092" customFormat="false" ht="15.75" hidden="true" customHeight="false" outlineLevel="0" collapsed="false">
      <c r="A1092" s="30"/>
      <c r="B1092" s="116" t="n">
        <v>0</v>
      </c>
      <c r="C1092" s="33" t="s">
        <v>30</v>
      </c>
      <c r="D1092" s="45"/>
      <c r="E1092" s="45"/>
      <c r="F1092" s="45"/>
      <c r="G1092" s="46"/>
      <c r="H1092" s="30"/>
      <c r="I1092" s="30"/>
      <c r="J1092" s="5"/>
    </row>
    <row r="1093" customFormat="false" ht="15.75" hidden="true" customHeight="false" outlineLevel="0" collapsed="false">
      <c r="A1093" s="30"/>
      <c r="B1093" s="32"/>
      <c r="C1093" s="45"/>
      <c r="D1093" s="45"/>
      <c r="E1093" s="45"/>
      <c r="F1093" s="45"/>
      <c r="G1093" s="46"/>
      <c r="H1093" s="30"/>
      <c r="I1093" s="30"/>
      <c r="J1093" s="5"/>
    </row>
    <row r="1094" customFormat="false" ht="15.75" hidden="true" customHeight="true" outlineLevel="0" collapsed="false">
      <c r="A1094" s="30"/>
      <c r="B1094" s="48" t="s">
        <v>249</v>
      </c>
      <c r="C1094" s="48"/>
      <c r="D1094" s="48"/>
      <c r="E1094" s="48"/>
      <c r="F1094" s="48"/>
      <c r="G1094" s="48"/>
      <c r="H1094" s="30"/>
      <c r="I1094" s="30"/>
      <c r="J1094" s="5"/>
    </row>
    <row r="1095" customFormat="false" ht="15.75" hidden="true" customHeight="false" outlineLevel="0" collapsed="false">
      <c r="A1095" s="30"/>
      <c r="B1095" s="32"/>
      <c r="C1095" s="45"/>
      <c r="D1095" s="45"/>
      <c r="E1095" s="45"/>
      <c r="F1095" s="45"/>
      <c r="G1095" s="46"/>
      <c r="H1095" s="30"/>
      <c r="I1095" s="30"/>
      <c r="J1095" s="5"/>
    </row>
    <row r="1096" customFormat="false" ht="15.75" hidden="true" customHeight="false" outlineLevel="0" collapsed="false">
      <c r="A1096" s="30"/>
      <c r="B1096" s="44" t="s">
        <v>35</v>
      </c>
      <c r="C1096" s="49"/>
      <c r="D1096" s="45"/>
      <c r="E1096" s="45"/>
      <c r="F1096" s="45"/>
      <c r="G1096" s="46"/>
      <c r="H1096" s="30"/>
      <c r="I1096" s="30"/>
      <c r="J1096" s="5"/>
    </row>
    <row r="1097" customFormat="false" ht="15.75" hidden="true" customHeight="false" outlineLevel="0" collapsed="false">
      <c r="A1097" s="30"/>
      <c r="B1097" s="50"/>
      <c r="C1097" s="51" t="n">
        <f aca="false">B1092</f>
        <v>0</v>
      </c>
      <c r="D1097" s="33" t="s">
        <v>36</v>
      </c>
      <c r="E1097" s="51" t="n">
        <v>0</v>
      </c>
      <c r="F1097" s="33" t="s">
        <v>37</v>
      </c>
      <c r="G1097" s="172" t="n">
        <f aca="false">C1097-E1097</f>
        <v>0</v>
      </c>
      <c r="H1097" s="30"/>
      <c r="I1097" s="30"/>
      <c r="J1097" s="5"/>
    </row>
    <row r="1098" customFormat="false" ht="15.75" hidden="true" customHeight="false" outlineLevel="0" collapsed="false">
      <c r="A1098" s="30"/>
      <c r="B1098" s="53"/>
      <c r="C1098" s="54"/>
      <c r="D1098" s="45"/>
      <c r="E1098" s="45"/>
      <c r="F1098" s="45"/>
      <c r="G1098" s="46"/>
      <c r="H1098" s="30"/>
      <c r="I1098" s="30"/>
      <c r="J1098" s="5"/>
    </row>
    <row r="1099" customFormat="false" ht="15.75" hidden="true" customHeight="false" outlineLevel="0" collapsed="false">
      <c r="A1099" s="30"/>
      <c r="B1099" s="55" t="s">
        <v>250</v>
      </c>
      <c r="C1099" s="55"/>
      <c r="D1099" s="55"/>
      <c r="E1099" s="56" t="n">
        <f aca="false">G1097</f>
        <v>0</v>
      </c>
      <c r="F1099" s="57" t="s">
        <v>30</v>
      </c>
      <c r="G1099" s="46"/>
      <c r="H1099" s="30"/>
      <c r="I1099" s="30"/>
      <c r="J1099" s="5"/>
    </row>
    <row r="1100" customFormat="false" ht="15.75" hidden="true" customHeight="false" outlineLevel="0" collapsed="false">
      <c r="A1100" s="30"/>
      <c r="B1100" s="79"/>
      <c r="C1100" s="107"/>
      <c r="D1100" s="107"/>
      <c r="E1100" s="107"/>
      <c r="F1100" s="107"/>
      <c r="G1100" s="108"/>
      <c r="H1100" s="30"/>
      <c r="I1100" s="30"/>
      <c r="J1100" s="5"/>
    </row>
    <row r="1101" customFormat="false" ht="15.75" hidden="true" customHeight="false" outlineLevel="0" collapsed="false">
      <c r="A1101" s="30"/>
      <c r="B1101" s="79"/>
      <c r="C1101" s="107"/>
      <c r="D1101" s="107"/>
      <c r="E1101" s="107"/>
      <c r="F1101" s="107"/>
      <c r="G1101" s="108"/>
      <c r="H1101" s="30"/>
      <c r="I1101" s="30"/>
      <c r="J1101" s="5"/>
    </row>
    <row r="1102" customFormat="false" ht="15.75" hidden="true" customHeight="false" outlineLevel="0" collapsed="false">
      <c r="A1102" s="30"/>
      <c r="B1102" s="79"/>
      <c r="C1102" s="107"/>
      <c r="D1102" s="107"/>
      <c r="E1102" s="107"/>
      <c r="F1102" s="107"/>
      <c r="G1102" s="108"/>
      <c r="H1102" s="30"/>
      <c r="I1102" s="30"/>
      <c r="J1102" s="5"/>
    </row>
    <row r="1103" customFormat="false" ht="15.75" hidden="true" customHeight="false" outlineLevel="0" collapsed="false">
      <c r="A1103" s="30"/>
      <c r="B1103" s="79"/>
      <c r="C1103" s="107"/>
      <c r="D1103" s="107"/>
      <c r="E1103" s="107"/>
      <c r="F1103" s="107"/>
      <c r="G1103" s="108"/>
      <c r="H1103" s="30"/>
      <c r="I1103" s="30"/>
      <c r="J1103" s="5"/>
    </row>
    <row r="1104" customFormat="false" ht="15.75" hidden="true" customHeight="false" outlineLevel="0" collapsed="false">
      <c r="A1104" s="30"/>
      <c r="B1104" s="79"/>
      <c r="C1104" s="107"/>
      <c r="D1104" s="107"/>
      <c r="E1104" s="107"/>
      <c r="F1104" s="107"/>
      <c r="G1104" s="108"/>
      <c r="H1104" s="30"/>
      <c r="I1104" s="30"/>
      <c r="J1104" s="5"/>
    </row>
    <row r="1105" customFormat="false" ht="15.75" hidden="true" customHeight="false" outlineLevel="0" collapsed="false">
      <c r="A1105" s="30"/>
      <c r="B1105" s="79"/>
      <c r="C1105" s="107"/>
      <c r="D1105" s="107"/>
      <c r="E1105" s="107"/>
      <c r="F1105" s="107"/>
      <c r="G1105" s="108"/>
      <c r="H1105" s="30"/>
      <c r="I1105" s="30"/>
      <c r="J1105" s="5"/>
    </row>
    <row r="1106" customFormat="false" ht="15.75" hidden="true" customHeight="false" outlineLevel="0" collapsed="false">
      <c r="A1106" s="30"/>
      <c r="B1106" s="79"/>
      <c r="C1106" s="107"/>
      <c r="D1106" s="107"/>
      <c r="E1106" s="107"/>
      <c r="F1106" s="107"/>
      <c r="G1106" s="108"/>
      <c r="H1106" s="30"/>
      <c r="I1106" s="30"/>
      <c r="J1106" s="5"/>
    </row>
    <row r="1107" customFormat="false" ht="15.75" hidden="true" customHeight="false" outlineLevel="0" collapsed="false">
      <c r="A1107" s="30"/>
      <c r="B1107" s="79"/>
      <c r="C1107" s="107"/>
      <c r="D1107" s="107"/>
      <c r="E1107" s="107"/>
      <c r="F1107" s="107"/>
      <c r="G1107" s="108"/>
      <c r="H1107" s="30"/>
      <c r="I1107" s="30"/>
      <c r="J1107" s="5"/>
    </row>
    <row r="1108" customFormat="false" ht="15.75" hidden="true" customHeight="false" outlineLevel="0" collapsed="false">
      <c r="A1108" s="30"/>
      <c r="B1108" s="79"/>
      <c r="C1108" s="107"/>
      <c r="D1108" s="107"/>
      <c r="E1108" s="107"/>
      <c r="F1108" s="107"/>
      <c r="G1108" s="108"/>
      <c r="H1108" s="30"/>
      <c r="I1108" s="30"/>
      <c r="J1108" s="5"/>
    </row>
    <row r="1109" customFormat="false" ht="15.75" hidden="true" customHeight="false" outlineLevel="0" collapsed="false">
      <c r="A1109" s="30"/>
      <c r="B1109" s="79"/>
      <c r="C1109" s="107"/>
      <c r="D1109" s="107"/>
      <c r="E1109" s="107"/>
      <c r="F1109" s="107"/>
      <c r="G1109" s="108"/>
      <c r="H1109" s="30"/>
      <c r="I1109" s="30"/>
      <c r="J1109" s="5"/>
    </row>
    <row r="1110" customFormat="false" ht="15.75" hidden="true" customHeight="false" outlineLevel="0" collapsed="false">
      <c r="A1110" s="30"/>
      <c r="B1110" s="79"/>
      <c r="C1110" s="107"/>
      <c r="D1110" s="107"/>
      <c r="E1110" s="107"/>
      <c r="F1110" s="107"/>
      <c r="G1110" s="108"/>
      <c r="H1110" s="30"/>
      <c r="I1110" s="30"/>
      <c r="J1110" s="5"/>
    </row>
    <row r="1111" customFormat="false" ht="15.75" hidden="true" customHeight="false" outlineLevel="0" collapsed="false">
      <c r="A1111" s="30"/>
      <c r="B1111" s="79"/>
      <c r="C1111" s="107"/>
      <c r="D1111" s="107"/>
      <c r="E1111" s="107"/>
      <c r="F1111" s="107"/>
      <c r="G1111" s="108"/>
      <c r="H1111" s="30"/>
      <c r="I1111" s="30"/>
      <c r="J1111" s="5"/>
    </row>
    <row r="1112" customFormat="false" ht="15.75" hidden="true" customHeight="false" outlineLevel="0" collapsed="false">
      <c r="A1112" s="30"/>
      <c r="B1112" s="79"/>
      <c r="C1112" s="107"/>
      <c r="D1112" s="107"/>
      <c r="E1112" s="107"/>
      <c r="F1112" s="107"/>
      <c r="G1112" s="108"/>
      <c r="H1112" s="30"/>
      <c r="I1112" s="30"/>
      <c r="J1112" s="5"/>
    </row>
    <row r="1113" customFormat="false" ht="15.75" hidden="true" customHeight="false" outlineLevel="0" collapsed="false">
      <c r="A1113" s="30"/>
      <c r="B1113" s="79"/>
      <c r="C1113" s="107"/>
      <c r="D1113" s="107"/>
      <c r="E1113" s="107"/>
      <c r="F1113" s="107"/>
      <c r="G1113" s="108"/>
      <c r="H1113" s="30"/>
      <c r="I1113" s="30"/>
      <c r="J1113" s="5"/>
    </row>
    <row r="1114" customFormat="false" ht="15.75" hidden="true" customHeight="false" outlineLevel="0" collapsed="false">
      <c r="A1114" s="30"/>
      <c r="B1114" s="79"/>
      <c r="C1114" s="107"/>
      <c r="D1114" s="107"/>
      <c r="E1114" s="107"/>
      <c r="F1114" s="107"/>
      <c r="G1114" s="108"/>
      <c r="H1114" s="30"/>
      <c r="I1114" s="30"/>
      <c r="J1114" s="5"/>
    </row>
    <row r="1115" customFormat="false" ht="24" hidden="true" customHeight="true" outlineLevel="0" collapsed="false">
      <c r="A1115" s="16" t="s">
        <v>251</v>
      </c>
      <c r="B1115" s="40" t="s">
        <v>252</v>
      </c>
      <c r="C1115" s="40"/>
      <c r="D1115" s="40"/>
      <c r="E1115" s="40"/>
      <c r="F1115" s="40"/>
      <c r="G1115" s="40"/>
      <c r="H1115" s="89" t="s">
        <v>207</v>
      </c>
      <c r="I1115" s="39" t="n">
        <f aca="false">C1129</f>
        <v>0</v>
      </c>
      <c r="J1115" s="5"/>
    </row>
    <row r="1116" customFormat="false" ht="15.75" hidden="true" customHeight="false" outlineLevel="0" collapsed="false">
      <c r="A1116" s="16"/>
      <c r="B1116" s="148"/>
      <c r="C1116" s="104"/>
      <c r="D1116" s="104"/>
      <c r="E1116" s="104"/>
      <c r="F1116" s="104"/>
      <c r="G1116" s="105"/>
      <c r="H1116" s="16"/>
      <c r="I1116" s="149"/>
      <c r="J1116" s="5"/>
    </row>
    <row r="1117" customFormat="false" ht="15.75" hidden="true" customHeight="true" outlineLevel="0" collapsed="false">
      <c r="A1117" s="41"/>
      <c r="B1117" s="125" t="s">
        <v>253</v>
      </c>
      <c r="C1117" s="125"/>
      <c r="D1117" s="125"/>
      <c r="E1117" s="125"/>
      <c r="F1117" s="125"/>
      <c r="G1117" s="125"/>
      <c r="H1117" s="16"/>
      <c r="I1117" s="42"/>
      <c r="J1117" s="5"/>
    </row>
    <row r="1118" customFormat="false" ht="15.75" hidden="true" customHeight="false" outlineLevel="0" collapsed="false">
      <c r="A1118" s="41"/>
      <c r="B1118" s="59"/>
      <c r="C1118" s="59"/>
      <c r="D1118" s="59"/>
      <c r="E1118" s="59"/>
      <c r="F1118" s="59"/>
      <c r="G1118" s="59"/>
      <c r="H1118" s="16"/>
      <c r="I1118" s="42"/>
      <c r="J1118" s="5"/>
    </row>
    <row r="1119" customFormat="false" ht="15.75" hidden="true" customHeight="true" outlineLevel="0" collapsed="false">
      <c r="A1119" s="41"/>
      <c r="B1119" s="59" t="s">
        <v>254</v>
      </c>
      <c r="C1119" s="59"/>
      <c r="D1119" s="59"/>
      <c r="E1119" s="59"/>
      <c r="F1119" s="59"/>
      <c r="G1119" s="59"/>
      <c r="H1119" s="16"/>
      <c r="I1119" s="42"/>
      <c r="J1119" s="5"/>
    </row>
    <row r="1120" customFormat="false" ht="15.75" hidden="true" customHeight="false" outlineLevel="0" collapsed="false">
      <c r="A1120" s="41"/>
      <c r="B1120" s="90"/>
      <c r="C1120" s="58"/>
      <c r="D1120" s="58"/>
      <c r="E1120" s="58"/>
      <c r="F1120" s="58"/>
      <c r="G1120" s="91"/>
      <c r="H1120" s="16"/>
      <c r="I1120" s="42"/>
      <c r="J1120" s="5"/>
    </row>
    <row r="1121" customFormat="false" ht="15.75" hidden="true" customHeight="false" outlineLevel="0" collapsed="false">
      <c r="A1121" s="41"/>
      <c r="B1121" s="44" t="s">
        <v>255</v>
      </c>
      <c r="C1121" s="45"/>
      <c r="D1121" s="45"/>
      <c r="E1121" s="45"/>
      <c r="F1121" s="45"/>
      <c r="G1121" s="46"/>
      <c r="H1121" s="16"/>
      <c r="I1121" s="42"/>
      <c r="J1121" s="5"/>
    </row>
    <row r="1122" customFormat="false" ht="15.75" hidden="true" customHeight="false" outlineLevel="0" collapsed="false">
      <c r="A1122" s="41"/>
      <c r="B1122" s="116" t="n">
        <v>0</v>
      </c>
      <c r="C1122" s="33" t="s">
        <v>207</v>
      </c>
      <c r="D1122" s="45"/>
      <c r="E1122" s="45"/>
      <c r="F1122" s="45"/>
      <c r="G1122" s="46"/>
      <c r="H1122" s="16"/>
      <c r="I1122" s="42"/>
      <c r="J1122" s="5"/>
    </row>
    <row r="1123" customFormat="false" ht="15.75" hidden="true" customHeight="false" outlineLevel="0" collapsed="false">
      <c r="A1123" s="41"/>
      <c r="B1123" s="32"/>
      <c r="C1123" s="45"/>
      <c r="D1123" s="45"/>
      <c r="E1123" s="45"/>
      <c r="F1123" s="45"/>
      <c r="G1123" s="46"/>
      <c r="H1123" s="16"/>
      <c r="I1123" s="42"/>
      <c r="J1123" s="5"/>
    </row>
    <row r="1124" customFormat="false" ht="15.75" hidden="true" customHeight="true" outlineLevel="0" collapsed="false">
      <c r="A1124" s="41"/>
      <c r="B1124" s="48" t="s">
        <v>256</v>
      </c>
      <c r="C1124" s="48"/>
      <c r="D1124" s="48"/>
      <c r="E1124" s="48"/>
      <c r="F1124" s="48"/>
      <c r="G1124" s="48"/>
      <c r="H1124" s="16"/>
      <c r="I1124" s="42"/>
      <c r="J1124" s="5"/>
    </row>
    <row r="1125" customFormat="false" ht="15.75" hidden="true" customHeight="false" outlineLevel="0" collapsed="false">
      <c r="A1125" s="41"/>
      <c r="B1125" s="32"/>
      <c r="C1125" s="45"/>
      <c r="D1125" s="45"/>
      <c r="E1125" s="45"/>
      <c r="F1125" s="45"/>
      <c r="G1125" s="46"/>
      <c r="H1125" s="16"/>
      <c r="I1125" s="42"/>
      <c r="J1125" s="5"/>
    </row>
    <row r="1126" customFormat="false" ht="15.75" hidden="true" customHeight="false" outlineLevel="0" collapsed="false">
      <c r="A1126" s="41"/>
      <c r="B1126" s="44" t="s">
        <v>257</v>
      </c>
      <c r="C1126" s="49"/>
      <c r="D1126" s="45"/>
      <c r="E1126" s="45"/>
      <c r="F1126" s="45"/>
      <c r="G1126" s="46"/>
      <c r="H1126" s="16"/>
      <c r="I1126" s="42"/>
      <c r="J1126" s="5"/>
    </row>
    <row r="1127" customFormat="false" ht="15.75" hidden="true" customHeight="false" outlineLevel="0" collapsed="false">
      <c r="A1127" s="41"/>
      <c r="B1127" s="50"/>
      <c r="C1127" s="51" t="n">
        <f aca="false">B1122</f>
        <v>0</v>
      </c>
      <c r="D1127" s="33" t="s">
        <v>36</v>
      </c>
      <c r="E1127" s="51" t="n">
        <v>0</v>
      </c>
      <c r="F1127" s="33" t="s">
        <v>37</v>
      </c>
      <c r="G1127" s="172" t="n">
        <f aca="false">C1127-E1127</f>
        <v>0</v>
      </c>
      <c r="H1127" s="16"/>
      <c r="I1127" s="42"/>
      <c r="J1127" s="5"/>
    </row>
    <row r="1128" customFormat="false" ht="15.75" hidden="true" customHeight="false" outlineLevel="0" collapsed="false">
      <c r="A1128" s="41"/>
      <c r="B1128" s="53"/>
      <c r="C1128" s="54"/>
      <c r="D1128" s="45"/>
      <c r="E1128" s="45"/>
      <c r="F1128" s="45"/>
      <c r="G1128" s="46"/>
      <c r="H1128" s="16"/>
      <c r="I1128" s="42"/>
      <c r="J1128" s="5"/>
    </row>
    <row r="1129" customFormat="false" ht="15" hidden="true" customHeight="true" outlineLevel="0" collapsed="false">
      <c r="A1129" s="30"/>
      <c r="B1129" s="173" t="s">
        <v>258</v>
      </c>
      <c r="C1129" s="174" t="n">
        <f aca="false">G1127</f>
        <v>0</v>
      </c>
      <c r="D1129" s="175" t="s">
        <v>207</v>
      </c>
      <c r="E1129" s="103"/>
      <c r="F1129" s="103"/>
      <c r="G1129" s="97"/>
      <c r="H1129" s="30"/>
      <c r="I1129" s="9"/>
      <c r="J1129" s="5"/>
    </row>
    <row r="1130" customFormat="false" ht="15.75" hidden="true" customHeight="false" outlineLevel="0" collapsed="false">
      <c r="A1130" s="30"/>
      <c r="B1130" s="173"/>
      <c r="C1130" s="175"/>
      <c r="D1130" s="103"/>
      <c r="E1130" s="103"/>
      <c r="F1130" s="103"/>
      <c r="G1130" s="97"/>
      <c r="H1130" s="30"/>
      <c r="I1130" s="9"/>
      <c r="J1130" s="5"/>
    </row>
    <row r="1131" customFormat="false" ht="15.75" hidden="true" customHeight="false" outlineLevel="0" collapsed="false">
      <c r="A1131" s="30"/>
      <c r="B1131" s="173"/>
      <c r="C1131" s="175"/>
      <c r="D1131" s="103"/>
      <c r="E1131" s="103"/>
      <c r="F1131" s="103"/>
      <c r="G1131" s="97"/>
      <c r="H1131" s="30"/>
      <c r="I1131" s="9"/>
      <c r="J1131" s="5"/>
    </row>
    <row r="1132" customFormat="false" ht="15.75" hidden="true" customHeight="false" outlineLevel="0" collapsed="false">
      <c r="A1132" s="30"/>
      <c r="B1132" s="173"/>
      <c r="C1132" s="175"/>
      <c r="D1132" s="103"/>
      <c r="E1132" s="103"/>
      <c r="F1132" s="103"/>
      <c r="G1132" s="97"/>
      <c r="H1132" s="30"/>
      <c r="I1132" s="9"/>
      <c r="J1132" s="5"/>
    </row>
    <row r="1133" customFormat="false" ht="15.75" hidden="true" customHeight="false" outlineLevel="0" collapsed="false">
      <c r="A1133" s="30"/>
      <c r="B1133" s="173"/>
      <c r="C1133" s="175"/>
      <c r="D1133" s="103"/>
      <c r="E1133" s="103"/>
      <c r="F1133" s="103"/>
      <c r="G1133" s="97"/>
      <c r="H1133" s="30"/>
      <c r="I1133" s="9"/>
      <c r="J1133" s="5"/>
    </row>
    <row r="1134" customFormat="false" ht="15.75" hidden="true" customHeight="false" outlineLevel="0" collapsed="false">
      <c r="A1134" s="30"/>
      <c r="B1134" s="173"/>
      <c r="C1134" s="175"/>
      <c r="D1134" s="103"/>
      <c r="E1134" s="103"/>
      <c r="F1134" s="103"/>
      <c r="G1134" s="97"/>
      <c r="H1134" s="30"/>
      <c r="I1134" s="9"/>
      <c r="J1134" s="5"/>
    </row>
    <row r="1135" customFormat="false" ht="15.75" hidden="true" customHeight="false" outlineLevel="0" collapsed="false">
      <c r="A1135" s="30"/>
      <c r="B1135" s="173"/>
      <c r="C1135" s="175"/>
      <c r="D1135" s="103"/>
      <c r="E1135" s="103"/>
      <c r="F1135" s="103"/>
      <c r="G1135" s="97"/>
      <c r="H1135" s="30"/>
      <c r="I1135" s="9"/>
      <c r="J1135" s="5"/>
    </row>
    <row r="1136" customFormat="false" ht="15.75" hidden="true" customHeight="false" outlineLevel="0" collapsed="false">
      <c r="A1136" s="30"/>
      <c r="B1136" s="173"/>
      <c r="C1136" s="175"/>
      <c r="D1136" s="103"/>
      <c r="E1136" s="103"/>
      <c r="F1136" s="103"/>
      <c r="G1136" s="97"/>
      <c r="H1136" s="30"/>
      <c r="I1136" s="9"/>
      <c r="J1136" s="5"/>
    </row>
    <row r="1137" customFormat="false" ht="15.75" hidden="true" customHeight="false" outlineLevel="0" collapsed="false">
      <c r="A1137" s="30"/>
      <c r="B1137" s="173"/>
      <c r="C1137" s="175"/>
      <c r="D1137" s="103"/>
      <c r="E1137" s="103"/>
      <c r="F1137" s="103"/>
      <c r="G1137" s="97"/>
      <c r="H1137" s="30"/>
      <c r="I1137" s="9"/>
      <c r="J1137" s="5"/>
    </row>
    <row r="1138" customFormat="false" ht="15.75" hidden="true" customHeight="false" outlineLevel="0" collapsed="false">
      <c r="A1138" s="30"/>
      <c r="B1138" s="173"/>
      <c r="C1138" s="175"/>
      <c r="D1138" s="103"/>
      <c r="E1138" s="103"/>
      <c r="F1138" s="103"/>
      <c r="G1138" s="97"/>
      <c r="H1138" s="30"/>
      <c r="I1138" s="9"/>
      <c r="J1138" s="5"/>
    </row>
    <row r="1139" customFormat="false" ht="15.75" hidden="true" customHeight="false" outlineLevel="0" collapsed="false">
      <c r="A1139" s="30"/>
      <c r="B1139" s="173"/>
      <c r="C1139" s="175"/>
      <c r="D1139" s="103"/>
      <c r="E1139" s="103"/>
      <c r="F1139" s="103"/>
      <c r="G1139" s="97"/>
      <c r="H1139" s="30"/>
      <c r="I1139" s="9"/>
      <c r="J1139" s="5"/>
    </row>
    <row r="1140" customFormat="false" ht="15.75" hidden="true" customHeight="false" outlineLevel="0" collapsed="false">
      <c r="A1140" s="30"/>
      <c r="B1140" s="173"/>
      <c r="C1140" s="175"/>
      <c r="D1140" s="103"/>
      <c r="E1140" s="103"/>
      <c r="F1140" s="103"/>
      <c r="G1140" s="97"/>
      <c r="H1140" s="30"/>
      <c r="I1140" s="9"/>
      <c r="J1140" s="5"/>
    </row>
    <row r="1141" customFormat="false" ht="15.75" hidden="true" customHeight="false" outlineLevel="0" collapsed="false">
      <c r="A1141" s="30"/>
      <c r="B1141" s="173"/>
      <c r="C1141" s="175"/>
      <c r="D1141" s="103"/>
      <c r="E1141" s="103"/>
      <c r="F1141" s="103"/>
      <c r="G1141" s="97"/>
      <c r="H1141" s="30"/>
      <c r="I1141" s="9"/>
      <c r="J1141" s="5"/>
    </row>
    <row r="1142" customFormat="false" ht="15.75" hidden="true" customHeight="false" outlineLevel="0" collapsed="false">
      <c r="A1142" s="30"/>
      <c r="B1142" s="173"/>
      <c r="C1142" s="175"/>
      <c r="D1142" s="103"/>
      <c r="E1142" s="103"/>
      <c r="F1142" s="103"/>
      <c r="G1142" s="97"/>
      <c r="H1142" s="30"/>
      <c r="I1142" s="9"/>
      <c r="J1142" s="5"/>
    </row>
    <row r="1143" customFormat="false" ht="15.75" hidden="true" customHeight="false" outlineLevel="0" collapsed="false">
      <c r="A1143" s="30"/>
      <c r="B1143" s="173"/>
      <c r="C1143" s="175"/>
      <c r="D1143" s="103"/>
      <c r="E1143" s="103"/>
      <c r="F1143" s="103"/>
      <c r="G1143" s="97"/>
      <c r="H1143" s="30"/>
      <c r="I1143" s="9"/>
      <c r="J1143" s="5"/>
    </row>
    <row r="1144" customFormat="false" ht="15.75" hidden="true" customHeight="false" outlineLevel="0" collapsed="false">
      <c r="A1144" s="30"/>
      <c r="B1144" s="173"/>
      <c r="C1144" s="175"/>
      <c r="D1144" s="103"/>
      <c r="E1144" s="103"/>
      <c r="F1144" s="103"/>
      <c r="G1144" s="97"/>
      <c r="H1144" s="30"/>
      <c r="I1144" s="9"/>
      <c r="J1144" s="5"/>
    </row>
    <row r="1145" customFormat="false" ht="15.75" hidden="true" customHeight="false" outlineLevel="0" collapsed="false">
      <c r="A1145" s="30"/>
      <c r="B1145" s="79"/>
      <c r="C1145" s="107"/>
      <c r="D1145" s="107"/>
      <c r="E1145" s="107"/>
      <c r="F1145" s="107"/>
      <c r="G1145" s="108"/>
      <c r="H1145" s="30"/>
      <c r="I1145" s="30"/>
      <c r="J1145" s="5"/>
    </row>
    <row r="1146" customFormat="false" ht="22.5" hidden="true" customHeight="true" outlineLevel="0" collapsed="false">
      <c r="A1146" s="16" t="s">
        <v>259</v>
      </c>
      <c r="B1146" s="40" t="s">
        <v>260</v>
      </c>
      <c r="C1146" s="40"/>
      <c r="D1146" s="40"/>
      <c r="E1146" s="40"/>
      <c r="F1146" s="40"/>
      <c r="G1146" s="40"/>
      <c r="H1146" s="89" t="s">
        <v>207</v>
      </c>
      <c r="I1146" s="39" t="n">
        <f aca="false">E1162</f>
        <v>0</v>
      </c>
      <c r="J1146" s="5"/>
    </row>
    <row r="1147" customFormat="false" ht="15.75" hidden="true" customHeight="false" outlineLevel="0" collapsed="false">
      <c r="A1147" s="41"/>
      <c r="B1147" s="59"/>
      <c r="C1147" s="59"/>
      <c r="D1147" s="59"/>
      <c r="E1147" s="59"/>
      <c r="F1147" s="59"/>
      <c r="G1147" s="59"/>
      <c r="H1147" s="16"/>
      <c r="I1147" s="42"/>
      <c r="J1147" s="5"/>
    </row>
    <row r="1148" customFormat="false" ht="15.75" hidden="true" customHeight="true" outlineLevel="0" collapsed="false">
      <c r="A1148" s="41"/>
      <c r="B1148" s="125" t="s">
        <v>253</v>
      </c>
      <c r="C1148" s="125"/>
      <c r="D1148" s="125"/>
      <c r="E1148" s="125"/>
      <c r="F1148" s="125"/>
      <c r="G1148" s="125"/>
      <c r="H1148" s="16"/>
      <c r="I1148" s="42"/>
      <c r="J1148" s="5"/>
    </row>
    <row r="1149" customFormat="false" ht="15.75" hidden="true" customHeight="false" outlineLevel="0" collapsed="false">
      <c r="A1149" s="41"/>
      <c r="B1149" s="59"/>
      <c r="C1149" s="59"/>
      <c r="D1149" s="59"/>
      <c r="E1149" s="59"/>
      <c r="F1149" s="59"/>
      <c r="G1149" s="59"/>
      <c r="H1149" s="16"/>
      <c r="I1149" s="42"/>
      <c r="J1149" s="5"/>
    </row>
    <row r="1150" customFormat="false" ht="15.75" hidden="true" customHeight="true" outlineLevel="0" collapsed="false">
      <c r="A1150" s="30"/>
      <c r="B1150" s="59" t="s">
        <v>261</v>
      </c>
      <c r="C1150" s="59"/>
      <c r="D1150" s="59"/>
      <c r="E1150" s="59"/>
      <c r="F1150" s="59"/>
      <c r="G1150" s="59"/>
      <c r="H1150" s="30"/>
      <c r="I1150" s="9"/>
      <c r="J1150" s="5"/>
    </row>
    <row r="1151" customFormat="false" ht="15.75" hidden="true" customHeight="false" outlineLevel="0" collapsed="false">
      <c r="A1151" s="30"/>
      <c r="B1151" s="90"/>
      <c r="C1151" s="58"/>
      <c r="D1151" s="58"/>
      <c r="E1151" s="58"/>
      <c r="F1151" s="58"/>
      <c r="G1151" s="91"/>
      <c r="H1151" s="30"/>
      <c r="I1151" s="9"/>
      <c r="J1151" s="5"/>
    </row>
    <row r="1152" customFormat="false" ht="15" hidden="true" customHeight="true" outlineLevel="0" collapsed="false">
      <c r="A1152" s="30"/>
      <c r="B1152" s="44" t="s">
        <v>255</v>
      </c>
      <c r="C1152" s="45"/>
      <c r="D1152" s="45"/>
      <c r="E1152" s="45"/>
      <c r="F1152" s="45"/>
      <c r="G1152" s="46"/>
      <c r="H1152" s="30"/>
      <c r="I1152" s="9"/>
      <c r="J1152" s="5"/>
    </row>
    <row r="1153" customFormat="false" ht="15.75" hidden="true" customHeight="false" outlineLevel="0" collapsed="false">
      <c r="A1153" s="30"/>
      <c r="B1153" s="116" t="n">
        <v>0</v>
      </c>
      <c r="C1153" s="33" t="s">
        <v>207</v>
      </c>
      <c r="D1153" s="45"/>
      <c r="E1153" s="45"/>
      <c r="F1153" s="45"/>
      <c r="G1153" s="46"/>
      <c r="H1153" s="30"/>
      <c r="I1153" s="9"/>
      <c r="J1153" s="5"/>
    </row>
    <row r="1154" customFormat="false" ht="15.75" hidden="true" customHeight="false" outlineLevel="0" collapsed="false">
      <c r="A1154" s="30"/>
      <c r="B1154" s="32"/>
      <c r="C1154" s="45"/>
      <c r="D1154" s="45"/>
      <c r="E1154" s="45"/>
      <c r="F1154" s="45"/>
      <c r="G1154" s="46"/>
      <c r="H1154" s="30"/>
      <c r="I1154" s="9"/>
      <c r="J1154" s="5"/>
    </row>
    <row r="1155" customFormat="false" ht="15.75" hidden="true" customHeight="true" outlineLevel="0" collapsed="false">
      <c r="A1155" s="30"/>
      <c r="B1155" s="48" t="s">
        <v>262</v>
      </c>
      <c r="C1155" s="48"/>
      <c r="D1155" s="48"/>
      <c r="E1155" s="48"/>
      <c r="F1155" s="48"/>
      <c r="G1155" s="48"/>
      <c r="H1155" s="30"/>
      <c r="I1155" s="9"/>
      <c r="J1155" s="5"/>
    </row>
    <row r="1156" customFormat="false" ht="15.75" hidden="true" customHeight="false" outlineLevel="0" collapsed="false">
      <c r="A1156" s="30"/>
      <c r="B1156" s="32"/>
      <c r="C1156" s="45"/>
      <c r="D1156" s="45"/>
      <c r="E1156" s="45"/>
      <c r="F1156" s="45"/>
      <c r="G1156" s="46"/>
      <c r="H1156" s="30"/>
      <c r="I1156" s="9"/>
      <c r="J1156" s="5"/>
    </row>
    <row r="1157" customFormat="false" ht="23.25" hidden="true" customHeight="true" outlineLevel="0" collapsed="false">
      <c r="A1157" s="30"/>
      <c r="B1157" s="44" t="s">
        <v>257</v>
      </c>
      <c r="C1157" s="49"/>
      <c r="D1157" s="45"/>
      <c r="E1157" s="45"/>
      <c r="F1157" s="45"/>
      <c r="G1157" s="46"/>
      <c r="H1157" s="30"/>
      <c r="I1157" s="9"/>
      <c r="J1157" s="5"/>
    </row>
    <row r="1158" customFormat="false" ht="15.75" hidden="true" customHeight="false" outlineLevel="0" collapsed="false">
      <c r="A1158" s="30"/>
      <c r="B1158" s="50"/>
      <c r="C1158" s="51" t="n">
        <f aca="false">B1153</f>
        <v>0</v>
      </c>
      <c r="D1158" s="33" t="s">
        <v>36</v>
      </c>
      <c r="E1158" s="51" t="n">
        <v>0</v>
      </c>
      <c r="F1158" s="33" t="s">
        <v>37</v>
      </c>
      <c r="G1158" s="172" t="n">
        <f aca="false">C1158-E1158</f>
        <v>0</v>
      </c>
      <c r="H1158" s="30"/>
      <c r="I1158" s="9"/>
      <c r="J1158" s="5"/>
    </row>
    <row r="1159" customFormat="false" ht="15.75" hidden="true" customHeight="false" outlineLevel="0" collapsed="false">
      <c r="A1159" s="30"/>
      <c r="B1159" s="53"/>
      <c r="C1159" s="54"/>
      <c r="D1159" s="45"/>
      <c r="E1159" s="45"/>
      <c r="F1159" s="45"/>
      <c r="G1159" s="46"/>
      <c r="H1159" s="30"/>
      <c r="I1159" s="9"/>
      <c r="J1159" s="5"/>
    </row>
    <row r="1160" customFormat="false" ht="15" hidden="true" customHeight="true" outlineLevel="0" collapsed="false">
      <c r="A1160" s="30"/>
      <c r="B1160" s="92" t="s">
        <v>258</v>
      </c>
      <c r="C1160" s="176" t="n">
        <f aca="false">G1158</f>
        <v>0</v>
      </c>
      <c r="D1160" s="177" t="s">
        <v>207</v>
      </c>
      <c r="E1160" s="103"/>
      <c r="F1160" s="103"/>
      <c r="G1160" s="97"/>
      <c r="H1160" s="30"/>
      <c r="I1160" s="9"/>
      <c r="J1160" s="5"/>
    </row>
    <row r="1161" customFormat="false" ht="15" hidden="true" customHeight="true" outlineLevel="0" collapsed="false">
      <c r="A1161" s="30"/>
      <c r="C1161" s="174"/>
      <c r="D1161" s="175"/>
      <c r="E1161" s="103"/>
      <c r="F1161" s="103"/>
      <c r="G1161" s="97"/>
      <c r="H1161" s="30"/>
      <c r="I1161" s="9"/>
      <c r="J1161" s="5"/>
    </row>
    <row r="1162" customFormat="false" ht="15" hidden="true" customHeight="true" outlineLevel="0" collapsed="false">
      <c r="A1162" s="30"/>
      <c r="B1162" s="173" t="s">
        <v>263</v>
      </c>
      <c r="C1162" s="173"/>
      <c r="D1162" s="173"/>
      <c r="E1162" s="174" t="n">
        <v>0</v>
      </c>
      <c r="F1162" s="175" t="s">
        <v>207</v>
      </c>
      <c r="G1162" s="97"/>
      <c r="H1162" s="30"/>
      <c r="I1162" s="9"/>
      <c r="J1162" s="5"/>
    </row>
    <row r="1163" customFormat="false" ht="15" hidden="true" customHeight="true" outlineLevel="0" collapsed="false">
      <c r="A1163" s="30"/>
      <c r="B1163" s="173"/>
      <c r="C1163" s="174"/>
      <c r="D1163" s="175"/>
      <c r="E1163" s="103"/>
      <c r="F1163" s="103"/>
      <c r="G1163" s="97"/>
      <c r="H1163" s="30"/>
      <c r="I1163" s="9"/>
      <c r="J1163" s="5"/>
    </row>
    <row r="1164" customFormat="false" ht="15.75" hidden="true" customHeight="false" outlineLevel="0" collapsed="false">
      <c r="A1164" s="30"/>
      <c r="B1164" s="173"/>
      <c r="C1164" s="175"/>
      <c r="D1164" s="103"/>
      <c r="E1164" s="103"/>
      <c r="F1164" s="103"/>
      <c r="G1164" s="97"/>
      <c r="H1164" s="30"/>
      <c r="I1164" s="9"/>
      <c r="J1164" s="5"/>
    </row>
    <row r="1165" customFormat="false" ht="15.75" hidden="true" customHeight="false" outlineLevel="0" collapsed="false">
      <c r="A1165" s="30"/>
      <c r="B1165" s="173"/>
      <c r="C1165" s="175"/>
      <c r="D1165" s="103"/>
      <c r="E1165" s="103"/>
      <c r="F1165" s="103"/>
      <c r="G1165" s="97"/>
      <c r="H1165" s="30"/>
      <c r="I1165" s="9"/>
      <c r="J1165" s="5"/>
    </row>
    <row r="1166" customFormat="false" ht="15.75" hidden="true" customHeight="false" outlineLevel="0" collapsed="false">
      <c r="A1166" s="30"/>
      <c r="B1166" s="173"/>
      <c r="C1166" s="175"/>
      <c r="D1166" s="103"/>
      <c r="E1166" s="103"/>
      <c r="F1166" s="103"/>
      <c r="G1166" s="97"/>
      <c r="H1166" s="30"/>
      <c r="I1166" s="9"/>
      <c r="J1166" s="5"/>
    </row>
    <row r="1167" customFormat="false" ht="15.75" hidden="true" customHeight="false" outlineLevel="0" collapsed="false">
      <c r="A1167" s="30"/>
      <c r="B1167" s="173"/>
      <c r="C1167" s="175"/>
      <c r="D1167" s="103"/>
      <c r="E1167" s="103"/>
      <c r="F1167" s="103"/>
      <c r="G1167" s="97"/>
      <c r="H1167" s="30"/>
      <c r="I1167" s="9"/>
      <c r="J1167" s="5"/>
    </row>
    <row r="1168" customFormat="false" ht="15.75" hidden="true" customHeight="false" outlineLevel="0" collapsed="false">
      <c r="A1168" s="30"/>
      <c r="B1168" s="173"/>
      <c r="C1168" s="175"/>
      <c r="D1168" s="103"/>
      <c r="E1168" s="103"/>
      <c r="F1168" s="103"/>
      <c r="G1168" s="97"/>
      <c r="H1168" s="30"/>
      <c r="I1168" s="9"/>
      <c r="J1168" s="5"/>
    </row>
    <row r="1169" customFormat="false" ht="15.75" hidden="true" customHeight="false" outlineLevel="0" collapsed="false">
      <c r="A1169" s="30"/>
      <c r="B1169" s="173"/>
      <c r="C1169" s="175"/>
      <c r="D1169" s="103"/>
      <c r="E1169" s="103"/>
      <c r="F1169" s="103"/>
      <c r="G1169" s="97"/>
      <c r="H1169" s="30"/>
      <c r="I1169" s="9"/>
      <c r="J1169" s="5"/>
    </row>
    <row r="1170" customFormat="false" ht="15.75" hidden="true" customHeight="false" outlineLevel="0" collapsed="false">
      <c r="A1170" s="30"/>
      <c r="B1170" s="173"/>
      <c r="C1170" s="175"/>
      <c r="D1170" s="103"/>
      <c r="E1170" s="103"/>
      <c r="F1170" s="103"/>
      <c r="G1170" s="97"/>
      <c r="H1170" s="30"/>
      <c r="I1170" s="9"/>
      <c r="J1170" s="5"/>
    </row>
    <row r="1171" customFormat="false" ht="15.75" hidden="true" customHeight="false" outlineLevel="0" collapsed="false">
      <c r="A1171" s="30"/>
      <c r="B1171" s="173"/>
      <c r="C1171" s="175"/>
      <c r="D1171" s="103"/>
      <c r="E1171" s="103"/>
      <c r="F1171" s="103"/>
      <c r="G1171" s="97"/>
      <c r="H1171" s="30"/>
      <c r="I1171" s="9"/>
      <c r="J1171" s="5"/>
    </row>
    <row r="1172" customFormat="false" ht="15.75" hidden="true" customHeight="false" outlineLevel="0" collapsed="false">
      <c r="A1172" s="30"/>
      <c r="B1172" s="173"/>
      <c r="C1172" s="175"/>
      <c r="D1172" s="103"/>
      <c r="E1172" s="103"/>
      <c r="F1172" s="103"/>
      <c r="G1172" s="97"/>
      <c r="H1172" s="30"/>
      <c r="I1172" s="9"/>
      <c r="J1172" s="5"/>
    </row>
    <row r="1173" customFormat="false" ht="15.75" hidden="true" customHeight="false" outlineLevel="0" collapsed="false">
      <c r="A1173" s="30"/>
      <c r="B1173" s="173"/>
      <c r="C1173" s="175"/>
      <c r="D1173" s="103"/>
      <c r="E1173" s="103"/>
      <c r="F1173" s="103"/>
      <c r="G1173" s="97"/>
      <c r="H1173" s="30"/>
      <c r="I1173" s="9"/>
      <c r="J1173" s="5"/>
    </row>
    <row r="1174" customFormat="false" ht="15.75" hidden="true" customHeight="false" outlineLevel="0" collapsed="false">
      <c r="A1174" s="30"/>
      <c r="B1174" s="173"/>
      <c r="C1174" s="175"/>
      <c r="D1174" s="103"/>
      <c r="E1174" s="103"/>
      <c r="F1174" s="103"/>
      <c r="G1174" s="97"/>
      <c r="H1174" s="30"/>
      <c r="I1174" s="9"/>
      <c r="J1174" s="5"/>
    </row>
    <row r="1175" customFormat="false" ht="15.75" hidden="true" customHeight="false" outlineLevel="0" collapsed="false">
      <c r="A1175" s="30"/>
      <c r="B1175" s="173"/>
      <c r="C1175" s="175"/>
      <c r="D1175" s="103"/>
      <c r="E1175" s="103"/>
      <c r="F1175" s="103"/>
      <c r="G1175" s="97"/>
      <c r="H1175" s="30"/>
      <c r="I1175" s="9"/>
      <c r="J1175" s="5"/>
    </row>
    <row r="1176" customFormat="false" ht="15.75" hidden="true" customHeight="false" outlineLevel="0" collapsed="false">
      <c r="A1176" s="30"/>
      <c r="B1176" s="173"/>
      <c r="C1176" s="175"/>
      <c r="D1176" s="103"/>
      <c r="E1176" s="103"/>
      <c r="F1176" s="103"/>
      <c r="G1176" s="97"/>
      <c r="H1176" s="30"/>
      <c r="I1176" s="9"/>
      <c r="J1176" s="5"/>
    </row>
    <row r="1177" customFormat="false" ht="15.75" hidden="true" customHeight="false" outlineLevel="0" collapsed="false">
      <c r="A1177" s="30"/>
      <c r="B1177" s="173"/>
      <c r="C1177" s="175"/>
      <c r="D1177" s="103"/>
      <c r="E1177" s="103"/>
      <c r="F1177" s="103"/>
      <c r="G1177" s="97"/>
      <c r="H1177" s="30"/>
      <c r="I1177" s="9"/>
      <c r="J1177" s="5"/>
    </row>
    <row r="1178" customFormat="false" ht="15.75" hidden="true" customHeight="false" outlineLevel="0" collapsed="false">
      <c r="A1178" s="30"/>
      <c r="B1178" s="173"/>
      <c r="C1178" s="175"/>
      <c r="D1178" s="103"/>
      <c r="E1178" s="103"/>
      <c r="F1178" s="103"/>
      <c r="G1178" s="97"/>
      <c r="H1178" s="30"/>
      <c r="I1178" s="9"/>
      <c r="J1178" s="5"/>
    </row>
    <row r="1179" customFormat="false" ht="22.5" hidden="true" customHeight="true" outlineLevel="0" collapsed="false">
      <c r="A1179" s="16" t="s">
        <v>264</v>
      </c>
      <c r="B1179" s="40" t="s">
        <v>265</v>
      </c>
      <c r="C1179" s="40"/>
      <c r="D1179" s="40"/>
      <c r="E1179" s="40"/>
      <c r="F1179" s="40"/>
      <c r="G1179" s="40"/>
      <c r="H1179" s="89" t="s">
        <v>207</v>
      </c>
      <c r="I1179" s="39" t="n">
        <f aca="false">C1193</f>
        <v>0</v>
      </c>
      <c r="J1179" s="5"/>
    </row>
    <row r="1180" customFormat="false" ht="15.75" hidden="true" customHeight="false" outlineLevel="0" collapsed="false">
      <c r="A1180" s="41"/>
      <c r="B1180" s="59"/>
      <c r="C1180" s="59"/>
      <c r="D1180" s="59"/>
      <c r="E1180" s="59"/>
      <c r="F1180" s="59"/>
      <c r="G1180" s="59"/>
      <c r="H1180" s="16"/>
      <c r="I1180" s="42"/>
      <c r="J1180" s="5"/>
    </row>
    <row r="1181" customFormat="false" ht="15.75" hidden="true" customHeight="true" outlineLevel="0" collapsed="false">
      <c r="A1181" s="41"/>
      <c r="B1181" s="125" t="s">
        <v>253</v>
      </c>
      <c r="C1181" s="125"/>
      <c r="D1181" s="125"/>
      <c r="E1181" s="125"/>
      <c r="F1181" s="125"/>
      <c r="G1181" s="125"/>
      <c r="H1181" s="16"/>
      <c r="I1181" s="42"/>
      <c r="J1181" s="5"/>
    </row>
    <row r="1182" customFormat="false" ht="15.75" hidden="true" customHeight="false" outlineLevel="0" collapsed="false">
      <c r="A1182" s="41"/>
      <c r="B1182" s="59"/>
      <c r="C1182" s="59"/>
      <c r="D1182" s="59"/>
      <c r="E1182" s="59"/>
      <c r="F1182" s="59"/>
      <c r="G1182" s="59"/>
      <c r="H1182" s="16"/>
      <c r="I1182" s="42"/>
      <c r="J1182" s="5"/>
    </row>
    <row r="1183" customFormat="false" ht="15.75" hidden="true" customHeight="true" outlineLevel="0" collapsed="false">
      <c r="A1183" s="30"/>
      <c r="B1183" s="59" t="s">
        <v>266</v>
      </c>
      <c r="C1183" s="59"/>
      <c r="D1183" s="59"/>
      <c r="E1183" s="59"/>
      <c r="F1183" s="59"/>
      <c r="G1183" s="59"/>
      <c r="H1183" s="30"/>
      <c r="I1183" s="9"/>
      <c r="J1183" s="5"/>
    </row>
    <row r="1184" customFormat="false" ht="15.75" hidden="true" customHeight="false" outlineLevel="0" collapsed="false">
      <c r="A1184" s="30"/>
      <c r="B1184" s="90"/>
      <c r="C1184" s="58"/>
      <c r="D1184" s="58"/>
      <c r="E1184" s="58"/>
      <c r="F1184" s="58"/>
      <c r="G1184" s="91"/>
      <c r="H1184" s="30"/>
      <c r="I1184" s="9"/>
      <c r="J1184" s="5"/>
    </row>
    <row r="1185" customFormat="false" ht="15.75" hidden="true" customHeight="false" outlineLevel="0" collapsed="false">
      <c r="A1185" s="30"/>
      <c r="B1185" s="44" t="s">
        <v>255</v>
      </c>
      <c r="C1185" s="45"/>
      <c r="D1185" s="45"/>
      <c r="E1185" s="45"/>
      <c r="F1185" s="45"/>
      <c r="G1185" s="46"/>
      <c r="H1185" s="30"/>
      <c r="I1185" s="9"/>
      <c r="J1185" s="5"/>
    </row>
    <row r="1186" customFormat="false" ht="15.75" hidden="true" customHeight="false" outlineLevel="0" collapsed="false">
      <c r="A1186" s="30"/>
      <c r="B1186" s="116" t="n">
        <v>0</v>
      </c>
      <c r="C1186" s="33" t="s">
        <v>207</v>
      </c>
      <c r="D1186" s="45"/>
      <c r="E1186" s="45"/>
      <c r="F1186" s="45"/>
      <c r="G1186" s="46"/>
      <c r="H1186" s="30"/>
      <c r="I1186" s="9"/>
      <c r="J1186" s="5"/>
    </row>
    <row r="1187" customFormat="false" ht="15.75" hidden="true" customHeight="false" outlineLevel="0" collapsed="false">
      <c r="A1187" s="30"/>
      <c r="B1187" s="32"/>
      <c r="C1187" s="45"/>
      <c r="D1187" s="45"/>
      <c r="E1187" s="45"/>
      <c r="F1187" s="45"/>
      <c r="G1187" s="46"/>
      <c r="H1187" s="30"/>
      <c r="I1187" s="9"/>
      <c r="J1187" s="5"/>
    </row>
    <row r="1188" customFormat="false" ht="15.75" hidden="true" customHeight="true" outlineLevel="0" collapsed="false">
      <c r="A1188" s="30"/>
      <c r="B1188" s="48" t="s">
        <v>267</v>
      </c>
      <c r="C1188" s="48"/>
      <c r="D1188" s="48"/>
      <c r="E1188" s="48"/>
      <c r="F1188" s="48"/>
      <c r="G1188" s="48"/>
      <c r="H1188" s="30"/>
      <c r="I1188" s="9"/>
      <c r="J1188" s="5"/>
    </row>
    <row r="1189" customFormat="false" ht="15.75" hidden="true" customHeight="false" outlineLevel="0" collapsed="false">
      <c r="A1189" s="30"/>
      <c r="B1189" s="32"/>
      <c r="C1189" s="45"/>
      <c r="D1189" s="45"/>
      <c r="E1189" s="45"/>
      <c r="F1189" s="45"/>
      <c r="G1189" s="46"/>
      <c r="H1189" s="30"/>
      <c r="I1189" s="9"/>
      <c r="J1189" s="5"/>
    </row>
    <row r="1190" customFormat="false" ht="15.75" hidden="true" customHeight="false" outlineLevel="0" collapsed="false">
      <c r="A1190" s="30"/>
      <c r="B1190" s="44" t="s">
        <v>257</v>
      </c>
      <c r="C1190" s="49"/>
      <c r="D1190" s="45"/>
      <c r="E1190" s="45"/>
      <c r="F1190" s="45"/>
      <c r="G1190" s="46"/>
      <c r="H1190" s="30"/>
      <c r="I1190" s="9"/>
      <c r="J1190" s="5"/>
    </row>
    <row r="1191" customFormat="false" ht="15.75" hidden="true" customHeight="false" outlineLevel="0" collapsed="false">
      <c r="A1191" s="30"/>
      <c r="B1191" s="50"/>
      <c r="C1191" s="51" t="n">
        <f aca="false">B1186</f>
        <v>0</v>
      </c>
      <c r="D1191" s="33" t="s">
        <v>36</v>
      </c>
      <c r="E1191" s="51" t="n">
        <v>0</v>
      </c>
      <c r="F1191" s="33" t="s">
        <v>37</v>
      </c>
      <c r="G1191" s="172" t="n">
        <f aca="false">C1191-E1191</f>
        <v>0</v>
      </c>
      <c r="H1191" s="30"/>
      <c r="I1191" s="9"/>
      <c r="J1191" s="5"/>
    </row>
    <row r="1192" customFormat="false" ht="15.75" hidden="true" customHeight="false" outlineLevel="0" collapsed="false">
      <c r="A1192" s="30"/>
      <c r="B1192" s="53"/>
      <c r="C1192" s="54"/>
      <c r="D1192" s="45"/>
      <c r="E1192" s="45"/>
      <c r="F1192" s="45"/>
      <c r="G1192" s="46"/>
      <c r="H1192" s="30"/>
      <c r="I1192" s="9"/>
      <c r="J1192" s="5"/>
    </row>
    <row r="1193" customFormat="false" ht="15" hidden="true" customHeight="true" outlineLevel="0" collapsed="false">
      <c r="A1193" s="30"/>
      <c r="B1193" s="173" t="s">
        <v>268</v>
      </c>
      <c r="C1193" s="174" t="n">
        <f aca="false">G1191</f>
        <v>0</v>
      </c>
      <c r="D1193" s="175" t="s">
        <v>207</v>
      </c>
      <c r="E1193" s="103"/>
      <c r="F1193" s="103"/>
      <c r="G1193" s="97"/>
      <c r="H1193" s="30"/>
      <c r="I1193" s="9"/>
      <c r="J1193" s="5"/>
    </row>
    <row r="1194" customFormat="false" ht="15.75" hidden="true" customHeight="false" outlineLevel="0" collapsed="false">
      <c r="A1194" s="30"/>
      <c r="B1194" s="173"/>
      <c r="C1194" s="175"/>
      <c r="D1194" s="103"/>
      <c r="E1194" s="103"/>
      <c r="F1194" s="103"/>
      <c r="G1194" s="97"/>
      <c r="H1194" s="30"/>
      <c r="I1194" s="9"/>
      <c r="J1194" s="5"/>
    </row>
    <row r="1195" customFormat="false" ht="15.75" hidden="true" customHeight="false" outlineLevel="0" collapsed="false">
      <c r="A1195" s="30"/>
      <c r="B1195" s="173"/>
      <c r="C1195" s="175"/>
      <c r="D1195" s="103"/>
      <c r="E1195" s="103"/>
      <c r="F1195" s="103"/>
      <c r="G1195" s="97"/>
      <c r="H1195" s="30"/>
      <c r="I1195" s="9"/>
      <c r="J1195" s="5"/>
    </row>
    <row r="1196" customFormat="false" ht="15.75" hidden="true" customHeight="false" outlineLevel="0" collapsed="false">
      <c r="A1196" s="30"/>
      <c r="B1196" s="173"/>
      <c r="C1196" s="175"/>
      <c r="D1196" s="103"/>
      <c r="E1196" s="103"/>
      <c r="F1196" s="103"/>
      <c r="G1196" s="97"/>
      <c r="H1196" s="30"/>
      <c r="I1196" s="9"/>
      <c r="J1196" s="5"/>
    </row>
    <row r="1197" customFormat="false" ht="15.75" hidden="true" customHeight="false" outlineLevel="0" collapsed="false">
      <c r="A1197" s="30"/>
      <c r="B1197" s="173"/>
      <c r="C1197" s="175"/>
      <c r="D1197" s="103"/>
      <c r="E1197" s="103"/>
      <c r="F1197" s="103"/>
      <c r="G1197" s="97"/>
      <c r="H1197" s="30"/>
      <c r="I1197" s="9"/>
      <c r="J1197" s="5"/>
    </row>
    <row r="1198" customFormat="false" ht="15.75" hidden="true" customHeight="false" outlineLevel="0" collapsed="false">
      <c r="A1198" s="30"/>
      <c r="B1198" s="173"/>
      <c r="C1198" s="175"/>
      <c r="D1198" s="103"/>
      <c r="E1198" s="103"/>
      <c r="F1198" s="103"/>
      <c r="G1198" s="97"/>
      <c r="H1198" s="30"/>
      <c r="I1198" s="9"/>
      <c r="J1198" s="5"/>
    </row>
    <row r="1199" customFormat="false" ht="15.75" hidden="true" customHeight="false" outlineLevel="0" collapsed="false">
      <c r="A1199" s="30"/>
      <c r="B1199" s="173"/>
      <c r="C1199" s="175"/>
      <c r="D1199" s="103"/>
      <c r="E1199" s="103"/>
      <c r="F1199" s="103"/>
      <c r="G1199" s="97"/>
      <c r="H1199" s="30"/>
      <c r="I1199" s="9"/>
      <c r="J1199" s="5"/>
    </row>
    <row r="1200" customFormat="false" ht="15.75" hidden="true" customHeight="false" outlineLevel="0" collapsed="false">
      <c r="A1200" s="30"/>
      <c r="B1200" s="173"/>
      <c r="C1200" s="175"/>
      <c r="D1200" s="103"/>
      <c r="E1200" s="103"/>
      <c r="F1200" s="103"/>
      <c r="G1200" s="97"/>
      <c r="H1200" s="30"/>
      <c r="I1200" s="9"/>
      <c r="J1200" s="5"/>
    </row>
    <row r="1201" customFormat="false" ht="15.75" hidden="true" customHeight="false" outlineLevel="0" collapsed="false">
      <c r="A1201" s="30"/>
      <c r="B1201" s="173"/>
      <c r="C1201" s="175"/>
      <c r="D1201" s="103"/>
      <c r="E1201" s="103"/>
      <c r="F1201" s="103"/>
      <c r="G1201" s="97"/>
      <c r="H1201" s="30"/>
      <c r="I1201" s="9"/>
      <c r="J1201" s="5"/>
    </row>
    <row r="1202" customFormat="false" ht="15.75" hidden="true" customHeight="false" outlineLevel="0" collapsed="false">
      <c r="A1202" s="30"/>
      <c r="B1202" s="173"/>
      <c r="C1202" s="175"/>
      <c r="D1202" s="103"/>
      <c r="E1202" s="103"/>
      <c r="F1202" s="103"/>
      <c r="G1202" s="97"/>
      <c r="H1202" s="30"/>
      <c r="I1202" s="9"/>
      <c r="J1202" s="5"/>
    </row>
    <row r="1203" customFormat="false" ht="15.75" hidden="true" customHeight="false" outlineLevel="0" collapsed="false">
      <c r="A1203" s="30"/>
      <c r="B1203" s="173"/>
      <c r="C1203" s="175"/>
      <c r="D1203" s="103"/>
      <c r="E1203" s="103"/>
      <c r="F1203" s="103"/>
      <c r="G1203" s="97"/>
      <c r="H1203" s="30"/>
      <c r="I1203" s="9"/>
      <c r="J1203" s="5"/>
    </row>
    <row r="1204" customFormat="false" ht="15.75" hidden="true" customHeight="false" outlineLevel="0" collapsed="false">
      <c r="A1204" s="30"/>
      <c r="B1204" s="173"/>
      <c r="C1204" s="175"/>
      <c r="D1204" s="103"/>
      <c r="E1204" s="103"/>
      <c r="F1204" s="103"/>
      <c r="G1204" s="97"/>
      <c r="H1204" s="30"/>
      <c r="I1204" s="9"/>
      <c r="J1204" s="5"/>
    </row>
    <row r="1205" customFormat="false" ht="15.75" hidden="true" customHeight="false" outlineLevel="0" collapsed="false">
      <c r="A1205" s="30"/>
      <c r="B1205" s="173"/>
      <c r="C1205" s="175"/>
      <c r="D1205" s="103"/>
      <c r="E1205" s="103"/>
      <c r="F1205" s="103"/>
      <c r="G1205" s="97"/>
      <c r="H1205" s="30"/>
      <c r="I1205" s="9"/>
      <c r="J1205" s="5"/>
    </row>
    <row r="1206" customFormat="false" ht="15.75" hidden="true" customHeight="false" outlineLevel="0" collapsed="false">
      <c r="A1206" s="30"/>
      <c r="B1206" s="173"/>
      <c r="C1206" s="175"/>
      <c r="D1206" s="103"/>
      <c r="E1206" s="103"/>
      <c r="F1206" s="103"/>
      <c r="G1206" s="97"/>
      <c r="H1206" s="30"/>
      <c r="I1206" s="9"/>
      <c r="J1206" s="5"/>
    </row>
    <row r="1207" customFormat="false" ht="15.75" hidden="true" customHeight="false" outlineLevel="0" collapsed="false">
      <c r="A1207" s="30"/>
      <c r="B1207" s="173"/>
      <c r="C1207" s="175"/>
      <c r="D1207" s="103"/>
      <c r="E1207" s="103"/>
      <c r="F1207" s="103"/>
      <c r="G1207" s="97"/>
      <c r="H1207" s="30"/>
      <c r="I1207" s="9"/>
      <c r="J1207" s="5"/>
    </row>
    <row r="1208" customFormat="false" ht="15.75" hidden="false" customHeight="false" outlineLevel="0" collapsed="false">
      <c r="A1208" s="30"/>
      <c r="B1208" s="173"/>
      <c r="C1208" s="175"/>
      <c r="D1208" s="103"/>
      <c r="E1208" s="103"/>
      <c r="F1208" s="103"/>
      <c r="G1208" s="97"/>
      <c r="H1208" s="30"/>
      <c r="I1208" s="9"/>
      <c r="J1208" s="5"/>
    </row>
    <row r="1209" customFormat="false" ht="22.5" hidden="false" customHeight="true" outlineLevel="0" collapsed="false">
      <c r="A1209" s="18" t="s">
        <v>269</v>
      </c>
      <c r="B1209" s="19" t="s">
        <v>270</v>
      </c>
      <c r="C1209" s="19"/>
      <c r="D1209" s="19"/>
      <c r="E1209" s="19"/>
      <c r="F1209" s="19"/>
      <c r="G1209" s="19"/>
      <c r="H1209" s="20" t="s">
        <v>207</v>
      </c>
      <c r="I1209" s="21" t="n">
        <f aca="false">E1219</f>
        <v>3.9</v>
      </c>
      <c r="J1209" s="5"/>
    </row>
    <row r="1210" customFormat="false" ht="15.75" hidden="false" customHeight="false" outlineLevel="0" collapsed="false">
      <c r="A1210" s="30"/>
      <c r="B1210" s="173"/>
      <c r="C1210" s="175"/>
      <c r="D1210" s="103"/>
      <c r="E1210" s="103"/>
      <c r="F1210" s="103"/>
      <c r="G1210" s="97"/>
      <c r="H1210" s="30"/>
      <c r="I1210" s="9"/>
      <c r="J1210" s="5"/>
    </row>
    <row r="1211" customFormat="false" ht="15.75" hidden="false" customHeight="false" outlineLevel="0" collapsed="false">
      <c r="A1211" s="30"/>
      <c r="B1211" s="178" t="s">
        <v>271</v>
      </c>
      <c r="C1211" s="175"/>
      <c r="D1211" s="103"/>
      <c r="E1211" s="103"/>
      <c r="F1211" s="103"/>
      <c r="G1211" s="97"/>
      <c r="H1211" s="30"/>
      <c r="I1211" s="9"/>
      <c r="J1211" s="5"/>
    </row>
    <row r="1212" customFormat="false" ht="15.75" hidden="false" customHeight="false" outlineLevel="0" collapsed="false">
      <c r="A1212" s="30"/>
      <c r="B1212" s="173"/>
      <c r="C1212" s="175"/>
      <c r="D1212" s="103"/>
      <c r="E1212" s="103"/>
      <c r="F1212" s="103"/>
      <c r="G1212" s="97"/>
      <c r="H1212" s="30"/>
      <c r="I1212" s="9"/>
      <c r="J1212" s="5"/>
    </row>
    <row r="1213" customFormat="false" ht="15.75" hidden="false" customHeight="false" outlineLevel="0" collapsed="false">
      <c r="A1213" s="30"/>
      <c r="B1213" s="179" t="s">
        <v>272</v>
      </c>
      <c r="C1213" s="104"/>
      <c r="D1213" s="103"/>
      <c r="E1213" s="103"/>
      <c r="F1213" s="103"/>
      <c r="G1213" s="97"/>
      <c r="H1213" s="30"/>
      <c r="I1213" s="9"/>
      <c r="J1213" s="5"/>
    </row>
    <row r="1214" customFormat="false" ht="15.75" hidden="false" customHeight="false" outlineLevel="0" collapsed="false">
      <c r="A1214" s="30"/>
      <c r="B1214" s="179"/>
      <c r="C1214" s="104"/>
      <c r="D1214" s="103"/>
      <c r="E1214" s="103"/>
      <c r="F1214" s="103"/>
      <c r="G1214" s="97"/>
      <c r="H1214" s="30"/>
      <c r="I1214" s="9"/>
      <c r="J1214" s="5"/>
    </row>
    <row r="1215" customFormat="false" ht="15.75" hidden="false" customHeight="false" outlineLevel="0" collapsed="false">
      <c r="A1215" s="30"/>
      <c r="B1215" s="179" t="s">
        <v>273</v>
      </c>
      <c r="C1215" s="175"/>
      <c r="D1215" s="103"/>
      <c r="E1215" s="103"/>
      <c r="F1215" s="176" t="n">
        <v>13.67</v>
      </c>
      <c r="G1215" s="93" t="s">
        <v>207</v>
      </c>
      <c r="H1215" s="30"/>
      <c r="I1215" s="9"/>
      <c r="J1215" s="5"/>
    </row>
    <row r="1216" customFormat="false" ht="15.75" hidden="false" customHeight="true" outlineLevel="0" collapsed="false">
      <c r="A1216" s="30"/>
      <c r="B1216" s="180" t="s">
        <v>274</v>
      </c>
      <c r="C1216" s="181"/>
      <c r="D1216" s="181"/>
      <c r="E1216" s="181"/>
      <c r="F1216" s="182" t="n">
        <v>9.77</v>
      </c>
      <c r="G1216" s="93" t="s">
        <v>207</v>
      </c>
      <c r="H1216" s="30"/>
      <c r="I1216" s="9"/>
      <c r="J1216" s="5"/>
    </row>
    <row r="1217" customFormat="false" ht="15.75" hidden="false" customHeight="true" outlineLevel="0" collapsed="false">
      <c r="A1217" s="30"/>
      <c r="B1217" s="179" t="s">
        <v>275</v>
      </c>
      <c r="C1217" s="183"/>
      <c r="D1217" s="183"/>
      <c r="E1217" s="183"/>
      <c r="F1217" s="176" t="n">
        <f aca="false">F1215-F1216</f>
        <v>3.9</v>
      </c>
      <c r="G1217" s="93" t="s">
        <v>207</v>
      </c>
      <c r="H1217" s="30"/>
      <c r="I1217" s="9"/>
      <c r="J1217" s="5"/>
    </row>
    <row r="1218" customFormat="false" ht="15.75" hidden="false" customHeight="false" outlineLevel="0" collapsed="false">
      <c r="A1218" s="30"/>
      <c r="B1218" s="184"/>
      <c r="C1218" s="175"/>
      <c r="D1218" s="174"/>
      <c r="E1218" s="175"/>
      <c r="F1218" s="103"/>
      <c r="G1218" s="97"/>
      <c r="H1218" s="30"/>
      <c r="I1218" s="9"/>
      <c r="J1218" s="5"/>
    </row>
    <row r="1219" customFormat="false" ht="15.75" hidden="false" customHeight="false" outlineLevel="0" collapsed="false">
      <c r="A1219" s="30"/>
      <c r="B1219" s="184" t="s">
        <v>276</v>
      </c>
      <c r="C1219" s="175"/>
      <c r="E1219" s="174" t="n">
        <f aca="false">SUM(F1217)</f>
        <v>3.9</v>
      </c>
      <c r="F1219" s="175" t="s">
        <v>207</v>
      </c>
      <c r="G1219" s="97"/>
      <c r="H1219" s="30"/>
      <c r="I1219" s="9"/>
      <c r="J1219" s="5"/>
    </row>
    <row r="1220" customFormat="false" ht="15.75" hidden="false" customHeight="false" outlineLevel="0" collapsed="false">
      <c r="A1220" s="30"/>
      <c r="B1220" s="173"/>
      <c r="C1220" s="175"/>
      <c r="D1220" s="103"/>
      <c r="E1220" s="103"/>
      <c r="F1220" s="103"/>
      <c r="G1220" s="97"/>
      <c r="H1220" s="30"/>
      <c r="I1220" s="9"/>
      <c r="J1220" s="5"/>
    </row>
    <row r="1221" customFormat="false" ht="15.75" hidden="false" customHeight="false" outlineLevel="0" collapsed="false">
      <c r="A1221" s="30"/>
      <c r="B1221" s="173"/>
      <c r="C1221" s="175"/>
      <c r="D1221" s="103"/>
      <c r="E1221" s="103"/>
      <c r="F1221" s="103"/>
      <c r="G1221" s="97"/>
      <c r="H1221" s="30"/>
      <c r="I1221" s="9"/>
      <c r="J1221" s="5"/>
    </row>
    <row r="1222" customFormat="false" ht="15.75" hidden="false" customHeight="false" outlineLevel="0" collapsed="false">
      <c r="A1222" s="30"/>
      <c r="B1222" s="173"/>
      <c r="C1222" s="175"/>
      <c r="D1222" s="103"/>
      <c r="E1222" s="103"/>
      <c r="F1222" s="103"/>
      <c r="G1222" s="97"/>
      <c r="H1222" s="30"/>
      <c r="I1222" s="9"/>
      <c r="J1222" s="5"/>
    </row>
    <row r="1223" customFormat="false" ht="15.75" hidden="false" customHeight="false" outlineLevel="0" collapsed="false">
      <c r="A1223" s="30"/>
      <c r="B1223" s="173"/>
      <c r="C1223" s="175"/>
      <c r="D1223" s="103"/>
      <c r="E1223" s="103"/>
      <c r="F1223" s="103"/>
      <c r="G1223" s="97"/>
      <c r="H1223" s="30"/>
      <c r="I1223" s="9"/>
      <c r="J1223" s="5"/>
    </row>
    <row r="1224" customFormat="false" ht="15.75" hidden="false" customHeight="false" outlineLevel="0" collapsed="false">
      <c r="A1224" s="30"/>
      <c r="B1224" s="173"/>
      <c r="C1224" s="175"/>
      <c r="D1224" s="103"/>
      <c r="E1224" s="103"/>
      <c r="F1224" s="103"/>
      <c r="G1224" s="97"/>
      <c r="H1224" s="30"/>
      <c r="I1224" s="9"/>
      <c r="J1224" s="5"/>
    </row>
    <row r="1225" customFormat="false" ht="15.75" hidden="false" customHeight="false" outlineLevel="0" collapsed="false">
      <c r="A1225" s="30"/>
      <c r="B1225" s="173"/>
      <c r="C1225" s="175"/>
      <c r="D1225" s="103"/>
      <c r="E1225" s="103"/>
      <c r="F1225" s="103"/>
      <c r="G1225" s="97"/>
      <c r="H1225" s="30"/>
      <c r="I1225" s="9"/>
      <c r="J1225" s="5"/>
    </row>
    <row r="1226" customFormat="false" ht="15.75" hidden="false" customHeight="false" outlineLevel="0" collapsed="false">
      <c r="A1226" s="30"/>
      <c r="B1226" s="173"/>
      <c r="C1226" s="175"/>
      <c r="D1226" s="103"/>
      <c r="E1226" s="103"/>
      <c r="F1226" s="103"/>
      <c r="G1226" s="97"/>
      <c r="H1226" s="30"/>
      <c r="I1226" s="9"/>
      <c r="J1226" s="5"/>
    </row>
    <row r="1227" customFormat="false" ht="15.75" hidden="false" customHeight="false" outlineLevel="0" collapsed="false">
      <c r="A1227" s="30"/>
      <c r="B1227" s="173"/>
      <c r="C1227" s="175"/>
      <c r="D1227" s="103"/>
      <c r="E1227" s="103"/>
      <c r="F1227" s="103"/>
      <c r="G1227" s="97"/>
      <c r="H1227" s="30"/>
      <c r="I1227" s="9"/>
      <c r="J1227" s="5"/>
    </row>
    <row r="1228" customFormat="false" ht="15.75" hidden="false" customHeight="false" outlineLevel="0" collapsed="false">
      <c r="A1228" s="30"/>
      <c r="B1228" s="173"/>
      <c r="C1228" s="175"/>
      <c r="D1228" s="103"/>
      <c r="E1228" s="103"/>
      <c r="F1228" s="103"/>
      <c r="G1228" s="97"/>
      <c r="H1228" s="30"/>
      <c r="I1228" s="9"/>
      <c r="J1228" s="5"/>
    </row>
    <row r="1229" customFormat="false" ht="15.75" hidden="false" customHeight="false" outlineLevel="0" collapsed="false">
      <c r="A1229" s="30"/>
      <c r="B1229" s="173"/>
      <c r="C1229" s="175"/>
      <c r="D1229" s="103"/>
      <c r="E1229" s="103"/>
      <c r="F1229" s="103"/>
      <c r="G1229" s="97"/>
      <c r="H1229" s="30"/>
      <c r="I1229" s="9"/>
      <c r="J1229" s="5"/>
    </row>
    <row r="1230" customFormat="false" ht="15.75" hidden="false" customHeight="false" outlineLevel="0" collapsed="false">
      <c r="A1230" s="30"/>
      <c r="B1230" s="173"/>
      <c r="C1230" s="175"/>
      <c r="D1230" s="103"/>
      <c r="E1230" s="103"/>
      <c r="F1230" s="103"/>
      <c r="G1230" s="97"/>
      <c r="H1230" s="30"/>
      <c r="I1230" s="9"/>
      <c r="J1230" s="5"/>
    </row>
    <row r="1231" customFormat="false" ht="15.75" hidden="false" customHeight="false" outlineLevel="0" collapsed="false">
      <c r="A1231" s="30"/>
      <c r="B1231" s="173"/>
      <c r="C1231" s="175"/>
      <c r="D1231" s="103"/>
      <c r="E1231" s="103"/>
      <c r="F1231" s="103"/>
      <c r="G1231" s="97"/>
      <c r="H1231" s="30"/>
      <c r="I1231" s="9"/>
      <c r="J1231" s="5"/>
    </row>
    <row r="1232" customFormat="false" ht="15.75" hidden="false" customHeight="false" outlineLevel="0" collapsed="false">
      <c r="A1232" s="30"/>
      <c r="B1232" s="173"/>
      <c r="C1232" s="175"/>
      <c r="D1232" s="103"/>
      <c r="E1232" s="103"/>
      <c r="F1232" s="103"/>
      <c r="G1232" s="97"/>
      <c r="H1232" s="30"/>
      <c r="I1232" s="9"/>
      <c r="J1232" s="5"/>
    </row>
    <row r="1233" customFormat="false" ht="15.75" hidden="false" customHeight="false" outlineLevel="0" collapsed="false">
      <c r="A1233" s="30"/>
      <c r="B1233" s="173"/>
      <c r="C1233" s="175"/>
      <c r="D1233" s="103"/>
      <c r="E1233" s="103"/>
      <c r="F1233" s="103"/>
      <c r="G1233" s="97"/>
      <c r="H1233" s="30"/>
      <c r="I1233" s="9"/>
      <c r="J1233" s="5"/>
    </row>
    <row r="1234" customFormat="false" ht="15.75" hidden="false" customHeight="false" outlineLevel="0" collapsed="false">
      <c r="A1234" s="30"/>
      <c r="B1234" s="173"/>
      <c r="C1234" s="175"/>
      <c r="D1234" s="103"/>
      <c r="E1234" s="103"/>
      <c r="F1234" s="103"/>
      <c r="G1234" s="97"/>
      <c r="H1234" s="30"/>
      <c r="I1234" s="9"/>
      <c r="J1234" s="5"/>
    </row>
    <row r="1235" customFormat="false" ht="15.75" hidden="false" customHeight="false" outlineLevel="0" collapsed="false">
      <c r="A1235" s="30"/>
      <c r="B1235" s="173"/>
      <c r="C1235" s="175"/>
      <c r="D1235" s="103"/>
      <c r="E1235" s="103"/>
      <c r="F1235" s="103"/>
      <c r="G1235" s="97"/>
      <c r="H1235" s="30"/>
      <c r="I1235" s="9"/>
      <c r="J1235" s="5"/>
    </row>
    <row r="1236" customFormat="false" ht="22.5" hidden="true" customHeight="true" outlineLevel="0" collapsed="false">
      <c r="A1236" s="16" t="s">
        <v>277</v>
      </c>
      <c r="B1236" s="40" t="s">
        <v>278</v>
      </c>
      <c r="C1236" s="40"/>
      <c r="D1236" s="40"/>
      <c r="E1236" s="40"/>
      <c r="F1236" s="40"/>
      <c r="G1236" s="40"/>
      <c r="H1236" s="89" t="s">
        <v>207</v>
      </c>
      <c r="I1236" s="39" t="n">
        <f aca="false">E1246</f>
        <v>0</v>
      </c>
      <c r="J1236" s="5"/>
    </row>
    <row r="1237" customFormat="false" ht="15.75" hidden="true" customHeight="false" outlineLevel="0" collapsed="false">
      <c r="A1237" s="30"/>
      <c r="B1237" s="173"/>
      <c r="C1237" s="175"/>
      <c r="D1237" s="103"/>
      <c r="E1237" s="103"/>
      <c r="F1237" s="103"/>
      <c r="G1237" s="97"/>
      <c r="H1237" s="30"/>
      <c r="I1237" s="9"/>
      <c r="J1237" s="5"/>
    </row>
    <row r="1238" customFormat="false" ht="15.75" hidden="true" customHeight="false" outlineLevel="0" collapsed="false">
      <c r="A1238" s="30"/>
      <c r="B1238" s="178" t="s">
        <v>271</v>
      </c>
      <c r="C1238" s="175"/>
      <c r="D1238" s="103"/>
      <c r="E1238" s="103"/>
      <c r="F1238" s="103"/>
      <c r="G1238" s="97"/>
      <c r="H1238" s="30"/>
      <c r="I1238" s="9"/>
      <c r="J1238" s="5"/>
    </row>
    <row r="1239" customFormat="false" ht="15.75" hidden="true" customHeight="false" outlineLevel="0" collapsed="false">
      <c r="A1239" s="30"/>
      <c r="B1239" s="173"/>
      <c r="C1239" s="175"/>
      <c r="D1239" s="103"/>
      <c r="E1239" s="103"/>
      <c r="F1239" s="103"/>
      <c r="G1239" s="97"/>
      <c r="H1239" s="30"/>
      <c r="I1239" s="9"/>
      <c r="J1239" s="5"/>
    </row>
    <row r="1240" customFormat="false" ht="15.75" hidden="true" customHeight="false" outlineLevel="0" collapsed="false">
      <c r="A1240" s="30"/>
      <c r="B1240" s="179" t="s">
        <v>272</v>
      </c>
      <c r="C1240" s="104"/>
      <c r="D1240" s="103"/>
      <c r="E1240" s="103"/>
      <c r="F1240" s="103"/>
      <c r="G1240" s="97"/>
      <c r="H1240" s="30"/>
      <c r="I1240" s="9"/>
      <c r="J1240" s="5"/>
    </row>
    <row r="1241" customFormat="false" ht="15.75" hidden="true" customHeight="false" outlineLevel="0" collapsed="false">
      <c r="A1241" s="30"/>
      <c r="B1241" s="179"/>
      <c r="C1241" s="104"/>
      <c r="D1241" s="103"/>
      <c r="E1241" s="103"/>
      <c r="F1241" s="103"/>
      <c r="G1241" s="97"/>
      <c r="H1241" s="30"/>
      <c r="I1241" s="9"/>
      <c r="J1241" s="5"/>
    </row>
    <row r="1242" customFormat="false" ht="15.75" hidden="true" customHeight="false" outlineLevel="0" collapsed="false">
      <c r="A1242" s="30"/>
      <c r="B1242" s="179" t="s">
        <v>273</v>
      </c>
      <c r="C1242" s="175"/>
      <c r="D1242" s="103"/>
      <c r="E1242" s="103"/>
      <c r="F1242" s="176" t="n">
        <v>0</v>
      </c>
      <c r="G1242" s="93" t="s">
        <v>207</v>
      </c>
      <c r="H1242" s="30"/>
      <c r="I1242" s="9"/>
      <c r="J1242" s="5"/>
    </row>
    <row r="1243" customFormat="false" ht="15.75" hidden="true" customHeight="false" outlineLevel="0" collapsed="false">
      <c r="A1243" s="30"/>
      <c r="B1243" s="180" t="s">
        <v>274</v>
      </c>
      <c r="C1243" s="181"/>
      <c r="D1243" s="181"/>
      <c r="E1243" s="181"/>
      <c r="F1243" s="182" t="n">
        <v>0</v>
      </c>
      <c r="G1243" s="93" t="s">
        <v>207</v>
      </c>
      <c r="H1243" s="30"/>
      <c r="I1243" s="9"/>
      <c r="J1243" s="5"/>
    </row>
    <row r="1244" customFormat="false" ht="15.75" hidden="true" customHeight="false" outlineLevel="0" collapsed="false">
      <c r="A1244" s="30"/>
      <c r="B1244" s="179" t="s">
        <v>279</v>
      </c>
      <c r="C1244" s="183"/>
      <c r="D1244" s="183"/>
      <c r="E1244" s="183"/>
      <c r="F1244" s="176" t="n">
        <f aca="false">F1242-F1243</f>
        <v>0</v>
      </c>
      <c r="G1244" s="93" t="s">
        <v>207</v>
      </c>
      <c r="H1244" s="30"/>
      <c r="I1244" s="9"/>
      <c r="J1244" s="5"/>
    </row>
    <row r="1245" customFormat="false" ht="15.75" hidden="true" customHeight="false" outlineLevel="0" collapsed="false">
      <c r="A1245" s="30"/>
      <c r="B1245" s="184"/>
      <c r="C1245" s="175"/>
      <c r="D1245" s="174"/>
      <c r="E1245" s="175"/>
      <c r="F1245" s="103"/>
      <c r="G1245" s="97"/>
      <c r="H1245" s="30"/>
      <c r="I1245" s="9"/>
      <c r="J1245" s="5"/>
    </row>
    <row r="1246" customFormat="false" ht="15.75" hidden="true" customHeight="false" outlineLevel="0" collapsed="false">
      <c r="A1246" s="30"/>
      <c r="B1246" s="184" t="s">
        <v>276</v>
      </c>
      <c r="C1246" s="175"/>
      <c r="E1246" s="174" t="n">
        <f aca="false">SUM(F1244)</f>
        <v>0</v>
      </c>
      <c r="F1246" s="175" t="s">
        <v>207</v>
      </c>
      <c r="G1246" s="97"/>
      <c r="H1246" s="30"/>
      <c r="I1246" s="9"/>
      <c r="J1246" s="5"/>
    </row>
    <row r="1247" customFormat="false" ht="15.75" hidden="true" customHeight="false" outlineLevel="0" collapsed="false">
      <c r="A1247" s="30"/>
      <c r="B1247" s="173"/>
      <c r="C1247" s="175"/>
      <c r="D1247" s="103"/>
      <c r="E1247" s="103"/>
      <c r="F1247" s="103"/>
      <c r="G1247" s="97"/>
      <c r="H1247" s="30"/>
      <c r="I1247" s="9"/>
      <c r="J1247" s="5"/>
    </row>
    <row r="1248" customFormat="false" ht="15.75" hidden="true" customHeight="false" outlineLevel="0" collapsed="false">
      <c r="A1248" s="30"/>
      <c r="B1248" s="173"/>
      <c r="C1248" s="175"/>
      <c r="D1248" s="103"/>
      <c r="E1248" s="103"/>
      <c r="F1248" s="103"/>
      <c r="G1248" s="97"/>
      <c r="H1248" s="30"/>
      <c r="I1248" s="9"/>
      <c r="J1248" s="5"/>
    </row>
    <row r="1249" customFormat="false" ht="15.75" hidden="true" customHeight="false" outlineLevel="0" collapsed="false">
      <c r="A1249" s="30"/>
      <c r="B1249" s="173"/>
      <c r="C1249" s="175"/>
      <c r="D1249" s="103"/>
      <c r="E1249" s="103"/>
      <c r="F1249" s="103"/>
      <c r="G1249" s="97"/>
      <c r="H1249" s="30"/>
      <c r="I1249" s="9"/>
      <c r="J1249" s="5"/>
    </row>
    <row r="1250" customFormat="false" ht="15.75" hidden="true" customHeight="false" outlineLevel="0" collapsed="false">
      <c r="A1250" s="30"/>
      <c r="B1250" s="173"/>
      <c r="C1250" s="175"/>
      <c r="D1250" s="103"/>
      <c r="E1250" s="103"/>
      <c r="F1250" s="103"/>
      <c r="G1250" s="97"/>
      <c r="H1250" s="30"/>
      <c r="I1250" s="9"/>
      <c r="J1250" s="5"/>
    </row>
    <row r="1251" customFormat="false" ht="15.75" hidden="true" customHeight="false" outlineLevel="0" collapsed="false">
      <c r="A1251" s="30"/>
      <c r="B1251" s="173"/>
      <c r="C1251" s="175"/>
      <c r="D1251" s="103"/>
      <c r="E1251" s="103"/>
      <c r="F1251" s="103"/>
      <c r="G1251" s="97"/>
      <c r="H1251" s="30"/>
      <c r="I1251" s="9"/>
      <c r="J1251" s="5"/>
    </row>
    <row r="1252" customFormat="false" ht="15.75" hidden="true" customHeight="false" outlineLevel="0" collapsed="false">
      <c r="A1252" s="30"/>
      <c r="B1252" s="173"/>
      <c r="C1252" s="175"/>
      <c r="D1252" s="103"/>
      <c r="E1252" s="103"/>
      <c r="F1252" s="103"/>
      <c r="G1252" s="97"/>
      <c r="H1252" s="30"/>
      <c r="I1252" s="9"/>
      <c r="J1252" s="5"/>
    </row>
    <row r="1253" customFormat="false" ht="15.75" hidden="true" customHeight="false" outlineLevel="0" collapsed="false">
      <c r="A1253" s="30"/>
      <c r="B1253" s="173"/>
      <c r="C1253" s="175"/>
      <c r="D1253" s="103"/>
      <c r="E1253" s="103"/>
      <c r="F1253" s="103"/>
      <c r="G1253" s="97"/>
      <c r="H1253" s="30"/>
      <c r="I1253" s="9"/>
      <c r="J1253" s="5"/>
    </row>
    <row r="1254" customFormat="false" ht="15.75" hidden="true" customHeight="false" outlineLevel="0" collapsed="false">
      <c r="A1254" s="30"/>
      <c r="B1254" s="173"/>
      <c r="C1254" s="175"/>
      <c r="D1254" s="103"/>
      <c r="E1254" s="103"/>
      <c r="F1254" s="103"/>
      <c r="G1254" s="97"/>
      <c r="H1254" s="30"/>
      <c r="I1254" s="9"/>
      <c r="J1254" s="5"/>
    </row>
    <row r="1255" customFormat="false" ht="15.75" hidden="true" customHeight="false" outlineLevel="0" collapsed="false">
      <c r="A1255" s="30"/>
      <c r="B1255" s="173"/>
      <c r="C1255" s="175"/>
      <c r="D1255" s="103"/>
      <c r="E1255" s="103"/>
      <c r="F1255" s="103"/>
      <c r="G1255" s="97"/>
      <c r="H1255" s="30"/>
      <c r="I1255" s="9"/>
      <c r="J1255" s="5"/>
    </row>
    <row r="1256" customFormat="false" ht="15.75" hidden="true" customHeight="false" outlineLevel="0" collapsed="false">
      <c r="A1256" s="30"/>
      <c r="B1256" s="173"/>
      <c r="C1256" s="175"/>
      <c r="D1256" s="103"/>
      <c r="E1256" s="103"/>
      <c r="F1256" s="103"/>
      <c r="G1256" s="97"/>
      <c r="H1256" s="30"/>
      <c r="I1256" s="9"/>
      <c r="J1256" s="5"/>
    </row>
    <row r="1257" customFormat="false" ht="15.75" hidden="true" customHeight="false" outlineLevel="0" collapsed="false">
      <c r="A1257" s="30"/>
      <c r="B1257" s="173"/>
      <c r="C1257" s="175"/>
      <c r="D1257" s="103"/>
      <c r="E1257" s="103"/>
      <c r="F1257" s="103"/>
      <c r="G1257" s="97"/>
      <c r="H1257" s="30"/>
      <c r="I1257" s="9"/>
      <c r="J1257" s="5"/>
    </row>
    <row r="1258" customFormat="false" ht="15.75" hidden="true" customHeight="false" outlineLevel="0" collapsed="false">
      <c r="A1258" s="30"/>
      <c r="B1258" s="173"/>
      <c r="C1258" s="175"/>
      <c r="D1258" s="103"/>
      <c r="E1258" s="103"/>
      <c r="F1258" s="103"/>
      <c r="G1258" s="97"/>
      <c r="H1258" s="30"/>
      <c r="I1258" s="9"/>
      <c r="J1258" s="5"/>
    </row>
    <row r="1259" customFormat="false" ht="15.75" hidden="true" customHeight="false" outlineLevel="0" collapsed="false">
      <c r="A1259" s="30"/>
      <c r="B1259" s="173"/>
      <c r="C1259" s="175"/>
      <c r="D1259" s="103"/>
      <c r="E1259" s="103"/>
      <c r="F1259" s="103"/>
      <c r="G1259" s="97"/>
      <c r="H1259" s="30"/>
      <c r="I1259" s="9"/>
      <c r="J1259" s="5"/>
    </row>
    <row r="1260" customFormat="false" ht="15.75" hidden="true" customHeight="false" outlineLevel="0" collapsed="false">
      <c r="A1260" s="30"/>
      <c r="B1260" s="173"/>
      <c r="C1260" s="175"/>
      <c r="D1260" s="103"/>
      <c r="E1260" s="103"/>
      <c r="F1260" s="103"/>
      <c r="G1260" s="97"/>
      <c r="H1260" s="30"/>
      <c r="I1260" s="9"/>
      <c r="J1260" s="5"/>
    </row>
    <row r="1261" customFormat="false" ht="15.75" hidden="true" customHeight="false" outlineLevel="0" collapsed="false">
      <c r="A1261" s="30"/>
      <c r="B1261" s="173"/>
      <c r="C1261" s="175"/>
      <c r="D1261" s="103"/>
      <c r="E1261" s="103"/>
      <c r="F1261" s="103"/>
      <c r="G1261" s="97"/>
      <c r="H1261" s="30"/>
      <c r="I1261" s="9"/>
      <c r="J1261" s="5"/>
    </row>
    <row r="1262" customFormat="false" ht="15.75" hidden="true" customHeight="false" outlineLevel="0" collapsed="false">
      <c r="A1262" s="30"/>
      <c r="B1262" s="173"/>
      <c r="C1262" s="175"/>
      <c r="D1262" s="103"/>
      <c r="E1262" s="103"/>
      <c r="F1262" s="103"/>
      <c r="G1262" s="97"/>
      <c r="H1262" s="30"/>
      <c r="I1262" s="9"/>
      <c r="J1262" s="5"/>
    </row>
    <row r="1263" customFormat="false" ht="22.5" hidden="false" customHeight="true" outlineLevel="0" collapsed="false">
      <c r="A1263" s="18" t="s">
        <v>280</v>
      </c>
      <c r="B1263" s="19" t="s">
        <v>281</v>
      </c>
      <c r="C1263" s="19"/>
      <c r="D1263" s="19"/>
      <c r="E1263" s="19"/>
      <c r="F1263" s="19"/>
      <c r="G1263" s="19"/>
      <c r="H1263" s="20" t="s">
        <v>207</v>
      </c>
      <c r="I1263" s="21" t="n">
        <f aca="false">E1273</f>
        <v>1.55</v>
      </c>
      <c r="J1263" s="5"/>
    </row>
    <row r="1264" customFormat="false" ht="15.75" hidden="false" customHeight="false" outlineLevel="0" collapsed="false">
      <c r="A1264" s="30"/>
      <c r="B1264" s="173"/>
      <c r="C1264" s="175"/>
      <c r="D1264" s="103"/>
      <c r="E1264" s="103"/>
      <c r="F1264" s="103"/>
      <c r="G1264" s="97"/>
      <c r="H1264" s="30"/>
      <c r="I1264" s="9"/>
      <c r="J1264" s="5"/>
    </row>
    <row r="1265" customFormat="false" ht="15.75" hidden="false" customHeight="false" outlineLevel="0" collapsed="false">
      <c r="A1265" s="30"/>
      <c r="B1265" s="178" t="s">
        <v>271</v>
      </c>
      <c r="C1265" s="175"/>
      <c r="D1265" s="103"/>
      <c r="E1265" s="103"/>
      <c r="F1265" s="103"/>
      <c r="G1265" s="97"/>
      <c r="H1265" s="30"/>
      <c r="I1265" s="9"/>
      <c r="J1265" s="5"/>
    </row>
    <row r="1266" customFormat="false" ht="15.75" hidden="false" customHeight="false" outlineLevel="0" collapsed="false">
      <c r="A1266" s="30"/>
      <c r="B1266" s="173"/>
      <c r="C1266" s="175"/>
      <c r="D1266" s="103"/>
      <c r="E1266" s="103"/>
      <c r="F1266" s="103"/>
      <c r="G1266" s="97"/>
      <c r="H1266" s="30"/>
      <c r="I1266" s="9"/>
      <c r="J1266" s="5"/>
    </row>
    <row r="1267" customFormat="false" ht="15.75" hidden="false" customHeight="false" outlineLevel="0" collapsed="false">
      <c r="A1267" s="30"/>
      <c r="B1267" s="179" t="s">
        <v>272</v>
      </c>
      <c r="C1267" s="104"/>
      <c r="D1267" s="103"/>
      <c r="E1267" s="103"/>
      <c r="F1267" s="103"/>
      <c r="G1267" s="97"/>
      <c r="H1267" s="30"/>
      <c r="I1267" s="9"/>
      <c r="J1267" s="5"/>
    </row>
    <row r="1268" customFormat="false" ht="15.75" hidden="false" customHeight="false" outlineLevel="0" collapsed="false">
      <c r="A1268" s="30"/>
      <c r="B1268" s="179"/>
      <c r="C1268" s="104"/>
      <c r="D1268" s="103"/>
      <c r="E1268" s="103"/>
      <c r="F1268" s="103"/>
      <c r="G1268" s="97"/>
      <c r="H1268" s="30"/>
      <c r="I1268" s="9"/>
      <c r="J1268" s="5"/>
    </row>
    <row r="1269" customFormat="false" ht="15.75" hidden="false" customHeight="false" outlineLevel="0" collapsed="false">
      <c r="A1269" s="30"/>
      <c r="B1269" s="179" t="s">
        <v>282</v>
      </c>
      <c r="C1269" s="175"/>
      <c r="D1269" s="103"/>
      <c r="E1269" s="103"/>
      <c r="F1269" s="176" t="n">
        <v>23.56</v>
      </c>
      <c r="G1269" s="93" t="s">
        <v>207</v>
      </c>
      <c r="H1269" s="30"/>
      <c r="I1269" s="9"/>
      <c r="J1269" s="5"/>
    </row>
    <row r="1270" customFormat="false" ht="15.75" hidden="false" customHeight="false" outlineLevel="0" collapsed="false">
      <c r="A1270" s="30"/>
      <c r="B1270" s="180" t="s">
        <v>274</v>
      </c>
      <c r="C1270" s="181"/>
      <c r="D1270" s="181"/>
      <c r="E1270" s="181"/>
      <c r="F1270" s="182" t="n">
        <v>22.01</v>
      </c>
      <c r="G1270" s="93" t="s">
        <v>207</v>
      </c>
      <c r="H1270" s="30"/>
      <c r="I1270" s="9"/>
      <c r="J1270" s="5"/>
    </row>
    <row r="1271" customFormat="false" ht="15.75" hidden="false" customHeight="false" outlineLevel="0" collapsed="false">
      <c r="A1271" s="30"/>
      <c r="B1271" s="179" t="s">
        <v>283</v>
      </c>
      <c r="C1271" s="183"/>
      <c r="D1271" s="183"/>
      <c r="E1271" s="183"/>
      <c r="F1271" s="176" t="n">
        <f aca="false">F1269-F1270</f>
        <v>1.55</v>
      </c>
      <c r="G1271" s="93" t="s">
        <v>207</v>
      </c>
      <c r="H1271" s="30"/>
      <c r="I1271" s="9"/>
      <c r="J1271" s="5"/>
    </row>
    <row r="1272" customFormat="false" ht="15.75" hidden="false" customHeight="false" outlineLevel="0" collapsed="false">
      <c r="A1272" s="30"/>
      <c r="B1272" s="184"/>
      <c r="C1272" s="175"/>
      <c r="D1272" s="174"/>
      <c r="E1272" s="175"/>
      <c r="F1272" s="103"/>
      <c r="G1272" s="97"/>
      <c r="H1272" s="30"/>
      <c r="I1272" s="9"/>
      <c r="J1272" s="5"/>
    </row>
    <row r="1273" customFormat="false" ht="15.75" hidden="false" customHeight="false" outlineLevel="0" collapsed="false">
      <c r="A1273" s="30"/>
      <c r="B1273" s="184" t="s">
        <v>276</v>
      </c>
      <c r="C1273" s="175"/>
      <c r="E1273" s="174" t="n">
        <f aca="false">SUM(F1271)</f>
        <v>1.55</v>
      </c>
      <c r="F1273" s="175" t="s">
        <v>207</v>
      </c>
      <c r="G1273" s="97"/>
      <c r="H1273" s="30"/>
      <c r="I1273" s="9"/>
      <c r="J1273" s="5"/>
    </row>
    <row r="1274" customFormat="false" ht="15.75" hidden="false" customHeight="false" outlineLevel="0" collapsed="false">
      <c r="A1274" s="30"/>
      <c r="B1274" s="173"/>
      <c r="C1274" s="175"/>
      <c r="D1274" s="103"/>
      <c r="E1274" s="103"/>
      <c r="F1274" s="103"/>
      <c r="G1274" s="97"/>
      <c r="H1274" s="30"/>
      <c r="I1274" s="9"/>
      <c r="J1274" s="5"/>
    </row>
    <row r="1275" customFormat="false" ht="15.75" hidden="false" customHeight="false" outlineLevel="0" collapsed="false">
      <c r="A1275" s="30"/>
      <c r="B1275" s="173"/>
      <c r="C1275" s="175"/>
      <c r="D1275" s="103"/>
      <c r="E1275" s="103"/>
      <c r="F1275" s="103"/>
      <c r="G1275" s="97"/>
      <c r="H1275" s="30"/>
      <c r="I1275" s="9"/>
      <c r="J1275" s="5"/>
    </row>
    <row r="1276" customFormat="false" ht="15.75" hidden="false" customHeight="false" outlineLevel="0" collapsed="false">
      <c r="A1276" s="30"/>
      <c r="B1276" s="173"/>
      <c r="C1276" s="175"/>
      <c r="D1276" s="103"/>
      <c r="E1276" s="103"/>
      <c r="F1276" s="103"/>
      <c r="G1276" s="97"/>
      <c r="H1276" s="30"/>
      <c r="I1276" s="9"/>
      <c r="J1276" s="5"/>
    </row>
    <row r="1277" customFormat="false" ht="15.75" hidden="false" customHeight="false" outlineLevel="0" collapsed="false">
      <c r="A1277" s="30"/>
      <c r="B1277" s="173"/>
      <c r="C1277" s="175"/>
      <c r="D1277" s="103"/>
      <c r="E1277" s="103"/>
      <c r="F1277" s="103"/>
      <c r="G1277" s="97"/>
      <c r="H1277" s="30"/>
      <c r="I1277" s="9"/>
      <c r="J1277" s="5"/>
    </row>
    <row r="1278" customFormat="false" ht="15.75" hidden="false" customHeight="false" outlineLevel="0" collapsed="false">
      <c r="A1278" s="30"/>
      <c r="B1278" s="173"/>
      <c r="C1278" s="175"/>
      <c r="D1278" s="103"/>
      <c r="E1278" s="103"/>
      <c r="F1278" s="103"/>
      <c r="G1278" s="97"/>
      <c r="H1278" s="30"/>
      <c r="I1278" s="9"/>
      <c r="J1278" s="5"/>
    </row>
    <row r="1279" customFormat="false" ht="15.75" hidden="false" customHeight="false" outlineLevel="0" collapsed="false">
      <c r="A1279" s="30"/>
      <c r="B1279" s="173"/>
      <c r="C1279" s="175"/>
      <c r="D1279" s="103"/>
      <c r="E1279" s="103"/>
      <c r="F1279" s="103"/>
      <c r="G1279" s="97"/>
      <c r="H1279" s="30"/>
      <c r="I1279" s="9"/>
      <c r="J1279" s="5"/>
    </row>
    <row r="1280" customFormat="false" ht="15.75" hidden="false" customHeight="false" outlineLevel="0" collapsed="false">
      <c r="A1280" s="30"/>
      <c r="B1280" s="173"/>
      <c r="C1280" s="175"/>
      <c r="D1280" s="103"/>
      <c r="E1280" s="103"/>
      <c r="F1280" s="103"/>
      <c r="G1280" s="97"/>
      <c r="H1280" s="30"/>
      <c r="I1280" s="9"/>
      <c r="J1280" s="5"/>
    </row>
    <row r="1281" customFormat="false" ht="15.75" hidden="false" customHeight="false" outlineLevel="0" collapsed="false">
      <c r="A1281" s="30"/>
      <c r="B1281" s="173"/>
      <c r="C1281" s="175"/>
      <c r="D1281" s="103"/>
      <c r="E1281" s="103"/>
      <c r="F1281" s="103"/>
      <c r="G1281" s="97"/>
      <c r="H1281" s="30"/>
      <c r="I1281" s="9"/>
      <c r="J1281" s="5"/>
    </row>
    <row r="1282" customFormat="false" ht="15.75" hidden="false" customHeight="false" outlineLevel="0" collapsed="false">
      <c r="A1282" s="30"/>
      <c r="B1282" s="173"/>
      <c r="C1282" s="175"/>
      <c r="D1282" s="103"/>
      <c r="E1282" s="103"/>
      <c r="F1282" s="103"/>
      <c r="G1282" s="97"/>
      <c r="H1282" s="30"/>
      <c r="I1282" s="9"/>
      <c r="J1282" s="5"/>
    </row>
    <row r="1283" customFormat="false" ht="15.75" hidden="false" customHeight="false" outlineLevel="0" collapsed="false">
      <c r="A1283" s="30"/>
      <c r="B1283" s="173"/>
      <c r="C1283" s="175"/>
      <c r="D1283" s="103"/>
      <c r="E1283" s="103"/>
      <c r="F1283" s="103"/>
      <c r="G1283" s="97"/>
      <c r="H1283" s="30"/>
      <c r="I1283" s="9"/>
      <c r="J1283" s="5"/>
    </row>
    <row r="1284" customFormat="false" ht="15.75" hidden="false" customHeight="false" outlineLevel="0" collapsed="false">
      <c r="A1284" s="30"/>
      <c r="B1284" s="173"/>
      <c r="C1284" s="175"/>
      <c r="D1284" s="103"/>
      <c r="E1284" s="103"/>
      <c r="F1284" s="103"/>
      <c r="G1284" s="97"/>
      <c r="H1284" s="30"/>
      <c r="I1284" s="9"/>
      <c r="J1284" s="5"/>
    </row>
    <row r="1285" customFormat="false" ht="15.75" hidden="false" customHeight="false" outlineLevel="0" collapsed="false">
      <c r="A1285" s="30"/>
      <c r="B1285" s="173"/>
      <c r="C1285" s="175"/>
      <c r="D1285" s="103"/>
      <c r="E1285" s="103"/>
      <c r="F1285" s="103"/>
      <c r="G1285" s="97"/>
      <c r="H1285" s="30"/>
      <c r="I1285" s="9"/>
      <c r="J1285" s="5"/>
    </row>
    <row r="1286" customFormat="false" ht="15.75" hidden="false" customHeight="false" outlineLevel="0" collapsed="false">
      <c r="A1286" s="30"/>
      <c r="B1286" s="173"/>
      <c r="C1286" s="175"/>
      <c r="D1286" s="103"/>
      <c r="E1286" s="103"/>
      <c r="F1286" s="103"/>
      <c r="G1286" s="97"/>
      <c r="H1286" s="30"/>
      <c r="I1286" s="9"/>
      <c r="J1286" s="5"/>
    </row>
    <row r="1287" customFormat="false" ht="15.75" hidden="false" customHeight="false" outlineLevel="0" collapsed="false">
      <c r="A1287" s="30"/>
      <c r="B1287" s="173"/>
      <c r="C1287" s="175"/>
      <c r="D1287" s="103"/>
      <c r="E1287" s="103"/>
      <c r="F1287" s="103"/>
      <c r="G1287" s="97"/>
      <c r="H1287" s="30"/>
      <c r="I1287" s="9"/>
      <c r="J1287" s="5"/>
    </row>
    <row r="1288" customFormat="false" ht="15.75" hidden="false" customHeight="false" outlineLevel="0" collapsed="false">
      <c r="A1288" s="30"/>
      <c r="B1288" s="173"/>
      <c r="C1288" s="175"/>
      <c r="D1288" s="103"/>
      <c r="E1288" s="103"/>
      <c r="F1288" s="103"/>
      <c r="G1288" s="97"/>
      <c r="H1288" s="30"/>
      <c r="I1288" s="9"/>
      <c r="J1288" s="5"/>
    </row>
    <row r="1289" customFormat="false" ht="15.75" hidden="false" customHeight="false" outlineLevel="0" collapsed="false">
      <c r="A1289" s="30"/>
      <c r="B1289" s="173"/>
      <c r="C1289" s="175"/>
      <c r="D1289" s="103"/>
      <c r="E1289" s="103"/>
      <c r="F1289" s="103"/>
      <c r="G1289" s="97"/>
      <c r="H1289" s="30"/>
      <c r="I1289" s="9"/>
      <c r="J1289" s="5"/>
    </row>
    <row r="1290" customFormat="false" ht="15.75" hidden="false" customHeight="false" outlineLevel="0" collapsed="false">
      <c r="A1290" s="30"/>
      <c r="B1290" s="173"/>
      <c r="C1290" s="175"/>
      <c r="D1290" s="103"/>
      <c r="E1290" s="103"/>
      <c r="F1290" s="103"/>
      <c r="G1290" s="97"/>
      <c r="H1290" s="30"/>
      <c r="I1290" s="9"/>
      <c r="J1290" s="5"/>
    </row>
    <row r="1291" customFormat="false" ht="31.5" hidden="false" customHeight="true" outlineLevel="0" collapsed="false">
      <c r="A1291" s="18" t="s">
        <v>284</v>
      </c>
      <c r="B1291" s="19" t="s">
        <v>285</v>
      </c>
      <c r="C1291" s="19"/>
      <c r="D1291" s="19"/>
      <c r="E1291" s="19"/>
      <c r="F1291" s="19"/>
      <c r="G1291" s="19"/>
      <c r="H1291" s="18" t="s">
        <v>286</v>
      </c>
      <c r="I1291" s="21" t="n">
        <f aca="false">E1301</f>
        <v>3</v>
      </c>
      <c r="J1291" s="5"/>
    </row>
    <row r="1292" customFormat="false" ht="15.75" hidden="false" customHeight="false" outlineLevel="0" collapsed="false">
      <c r="A1292" s="30"/>
      <c r="B1292" s="173"/>
      <c r="C1292" s="175"/>
      <c r="D1292" s="103"/>
      <c r="E1292" s="103"/>
      <c r="F1292" s="103"/>
      <c r="G1292" s="97"/>
      <c r="H1292" s="30"/>
      <c r="I1292" s="9"/>
      <c r="J1292" s="5"/>
    </row>
    <row r="1293" customFormat="false" ht="15.75" hidden="false" customHeight="false" outlineLevel="0" collapsed="false">
      <c r="A1293" s="30"/>
      <c r="B1293" s="178" t="s">
        <v>271</v>
      </c>
      <c r="C1293" s="175"/>
      <c r="D1293" s="103"/>
      <c r="E1293" s="103"/>
      <c r="F1293" s="103"/>
      <c r="G1293" s="97"/>
      <c r="H1293" s="30"/>
      <c r="I1293" s="9"/>
      <c r="J1293" s="5"/>
    </row>
    <row r="1294" customFormat="false" ht="15.75" hidden="false" customHeight="false" outlineLevel="0" collapsed="false">
      <c r="A1294" s="30"/>
      <c r="B1294" s="173"/>
      <c r="C1294" s="175"/>
      <c r="D1294" s="103"/>
      <c r="E1294" s="103"/>
      <c r="F1294" s="103"/>
      <c r="G1294" s="97"/>
      <c r="H1294" s="30"/>
      <c r="I1294" s="9"/>
      <c r="J1294" s="5"/>
    </row>
    <row r="1295" customFormat="false" ht="15.75" hidden="false" customHeight="false" outlineLevel="0" collapsed="false">
      <c r="A1295" s="30"/>
      <c r="B1295" s="179" t="s">
        <v>272</v>
      </c>
      <c r="C1295" s="104"/>
      <c r="D1295" s="103"/>
      <c r="E1295" s="103"/>
      <c r="F1295" s="103"/>
      <c r="G1295" s="97"/>
      <c r="H1295" s="30"/>
      <c r="I1295" s="9"/>
      <c r="J1295" s="5"/>
    </row>
    <row r="1296" customFormat="false" ht="15.75" hidden="false" customHeight="false" outlineLevel="0" collapsed="false">
      <c r="A1296" s="30"/>
      <c r="B1296" s="179"/>
      <c r="C1296" s="104"/>
      <c r="D1296" s="103"/>
      <c r="E1296" s="103"/>
      <c r="F1296" s="103"/>
      <c r="G1296" s="97"/>
      <c r="H1296" s="30"/>
      <c r="I1296" s="9"/>
      <c r="J1296" s="5"/>
    </row>
    <row r="1297" customFormat="false" ht="15.75" hidden="false" customHeight="false" outlineLevel="0" collapsed="false">
      <c r="A1297" s="30"/>
      <c r="B1297" s="179" t="s">
        <v>287</v>
      </c>
      <c r="C1297" s="175"/>
      <c r="D1297" s="103"/>
      <c r="E1297" s="103"/>
      <c r="F1297" s="176" t="n">
        <v>21</v>
      </c>
      <c r="G1297" s="93" t="s">
        <v>288</v>
      </c>
      <c r="H1297" s="30"/>
      <c r="I1297" s="9"/>
      <c r="J1297" s="5"/>
    </row>
    <row r="1298" customFormat="false" ht="15.75" hidden="false" customHeight="false" outlineLevel="0" collapsed="false">
      <c r="A1298" s="30"/>
      <c r="B1298" s="180" t="s">
        <v>274</v>
      </c>
      <c r="C1298" s="181"/>
      <c r="D1298" s="181"/>
      <c r="E1298" s="181"/>
      <c r="F1298" s="182" t="n">
        <v>18</v>
      </c>
      <c r="G1298" s="93" t="s">
        <v>288</v>
      </c>
      <c r="H1298" s="30"/>
      <c r="I1298" s="9"/>
      <c r="J1298" s="5"/>
    </row>
    <row r="1299" customFormat="false" ht="15.75" hidden="false" customHeight="false" outlineLevel="0" collapsed="false">
      <c r="A1299" s="30"/>
      <c r="B1299" s="179" t="s">
        <v>289</v>
      </c>
      <c r="C1299" s="183"/>
      <c r="D1299" s="183"/>
      <c r="E1299" s="183"/>
      <c r="F1299" s="176" t="n">
        <f aca="false">F1297-F1298</f>
        <v>3</v>
      </c>
      <c r="G1299" s="93" t="s">
        <v>288</v>
      </c>
      <c r="H1299" s="30"/>
      <c r="I1299" s="9"/>
      <c r="J1299" s="5"/>
    </row>
    <row r="1300" customFormat="false" ht="15.75" hidden="false" customHeight="false" outlineLevel="0" collapsed="false">
      <c r="A1300" s="30"/>
      <c r="B1300" s="184"/>
      <c r="C1300" s="175"/>
      <c r="D1300" s="174"/>
      <c r="E1300" s="175"/>
      <c r="F1300" s="103"/>
      <c r="G1300" s="97"/>
      <c r="H1300" s="30"/>
      <c r="I1300" s="9"/>
      <c r="J1300" s="5"/>
    </row>
    <row r="1301" customFormat="false" ht="15.75" hidden="false" customHeight="false" outlineLevel="0" collapsed="false">
      <c r="A1301" s="30"/>
      <c r="B1301" s="184" t="s">
        <v>290</v>
      </c>
      <c r="C1301" s="175"/>
      <c r="E1301" s="174" t="n">
        <f aca="false">SUM(F1299)</f>
        <v>3</v>
      </c>
      <c r="F1301" s="175" t="s">
        <v>288</v>
      </c>
      <c r="G1301" s="97"/>
      <c r="H1301" s="30"/>
      <c r="I1301" s="9"/>
      <c r="J1301" s="5"/>
    </row>
    <row r="1302" customFormat="false" ht="15.75" hidden="false" customHeight="false" outlineLevel="0" collapsed="false">
      <c r="A1302" s="30"/>
      <c r="B1302" s="173"/>
      <c r="C1302" s="175"/>
      <c r="D1302" s="103"/>
      <c r="E1302" s="103"/>
      <c r="F1302" s="103"/>
      <c r="G1302" s="97"/>
      <c r="H1302" s="30"/>
      <c r="I1302" s="9"/>
      <c r="J1302" s="5"/>
    </row>
    <row r="1303" customFormat="false" ht="15.75" hidden="false" customHeight="false" outlineLevel="0" collapsed="false">
      <c r="A1303" s="30"/>
      <c r="B1303" s="173"/>
      <c r="C1303" s="175"/>
      <c r="D1303" s="103"/>
      <c r="E1303" s="103"/>
      <c r="F1303" s="103"/>
      <c r="G1303" s="97"/>
      <c r="H1303" s="30"/>
      <c r="I1303" s="9"/>
      <c r="J1303" s="5"/>
    </row>
    <row r="1304" customFormat="false" ht="15.75" hidden="false" customHeight="false" outlineLevel="0" collapsed="false">
      <c r="A1304" s="30"/>
      <c r="B1304" s="173"/>
      <c r="C1304" s="175"/>
      <c r="D1304" s="103"/>
      <c r="E1304" s="103"/>
      <c r="F1304" s="103"/>
      <c r="G1304" s="97"/>
      <c r="H1304" s="30"/>
      <c r="I1304" s="9"/>
      <c r="J1304" s="5"/>
    </row>
    <row r="1305" customFormat="false" ht="15.75" hidden="false" customHeight="false" outlineLevel="0" collapsed="false">
      <c r="A1305" s="30"/>
      <c r="B1305" s="173"/>
      <c r="C1305" s="175"/>
      <c r="D1305" s="103"/>
      <c r="E1305" s="103"/>
      <c r="F1305" s="103"/>
      <c r="G1305" s="97"/>
      <c r="H1305" s="30"/>
      <c r="I1305" s="9"/>
      <c r="J1305" s="5"/>
    </row>
    <row r="1306" customFormat="false" ht="15.75" hidden="false" customHeight="false" outlineLevel="0" collapsed="false">
      <c r="A1306" s="30"/>
      <c r="B1306" s="173"/>
      <c r="C1306" s="175"/>
      <c r="D1306" s="103"/>
      <c r="E1306" s="103"/>
      <c r="F1306" s="103"/>
      <c r="G1306" s="97"/>
      <c r="H1306" s="30"/>
      <c r="I1306" s="9"/>
      <c r="J1306" s="5"/>
    </row>
    <row r="1307" customFormat="false" ht="15.75" hidden="false" customHeight="false" outlineLevel="0" collapsed="false">
      <c r="A1307" s="30"/>
      <c r="B1307" s="173"/>
      <c r="C1307" s="175"/>
      <c r="D1307" s="103"/>
      <c r="E1307" s="103"/>
      <c r="F1307" s="103"/>
      <c r="G1307" s="97"/>
      <c r="H1307" s="30"/>
      <c r="I1307" s="9"/>
      <c r="J1307" s="5"/>
    </row>
    <row r="1308" customFormat="false" ht="15.75" hidden="false" customHeight="false" outlineLevel="0" collapsed="false">
      <c r="A1308" s="30"/>
      <c r="B1308" s="173"/>
      <c r="C1308" s="175"/>
      <c r="D1308" s="103"/>
      <c r="E1308" s="103"/>
      <c r="F1308" s="103"/>
      <c r="G1308" s="97"/>
      <c r="H1308" s="30"/>
      <c r="I1308" s="9"/>
      <c r="J1308" s="5"/>
    </row>
    <row r="1309" customFormat="false" ht="15.75" hidden="false" customHeight="false" outlineLevel="0" collapsed="false">
      <c r="A1309" s="30"/>
      <c r="B1309" s="173"/>
      <c r="C1309" s="175"/>
      <c r="D1309" s="103"/>
      <c r="E1309" s="103"/>
      <c r="F1309" s="103"/>
      <c r="G1309" s="97"/>
      <c r="H1309" s="30"/>
      <c r="I1309" s="9"/>
      <c r="J1309" s="5"/>
    </row>
    <row r="1310" customFormat="false" ht="15.75" hidden="false" customHeight="false" outlineLevel="0" collapsed="false">
      <c r="A1310" s="30"/>
      <c r="B1310" s="173"/>
      <c r="C1310" s="175"/>
      <c r="D1310" s="103"/>
      <c r="E1310" s="103"/>
      <c r="F1310" s="103"/>
      <c r="G1310" s="97"/>
      <c r="H1310" s="30"/>
      <c r="I1310" s="9"/>
      <c r="J1310" s="5"/>
    </row>
    <row r="1311" customFormat="false" ht="15.75" hidden="false" customHeight="false" outlineLevel="0" collapsed="false">
      <c r="A1311" s="30"/>
      <c r="B1311" s="173"/>
      <c r="C1311" s="175"/>
      <c r="D1311" s="103"/>
      <c r="E1311" s="103"/>
      <c r="F1311" s="103"/>
      <c r="G1311" s="97"/>
      <c r="H1311" s="30"/>
      <c r="I1311" s="9"/>
      <c r="J1311" s="5"/>
    </row>
    <row r="1312" customFormat="false" ht="15.75" hidden="false" customHeight="false" outlineLevel="0" collapsed="false">
      <c r="A1312" s="30"/>
      <c r="B1312" s="173"/>
      <c r="C1312" s="175"/>
      <c r="D1312" s="103"/>
      <c r="E1312" s="103"/>
      <c r="F1312" s="103"/>
      <c r="G1312" s="97"/>
      <c r="H1312" s="30"/>
      <c r="I1312" s="9"/>
      <c r="J1312" s="5"/>
    </row>
    <row r="1313" customFormat="false" ht="15.75" hidden="false" customHeight="false" outlineLevel="0" collapsed="false">
      <c r="A1313" s="30"/>
      <c r="B1313" s="173"/>
      <c r="C1313" s="175"/>
      <c r="D1313" s="103"/>
      <c r="E1313" s="103"/>
      <c r="F1313" s="103"/>
      <c r="G1313" s="97"/>
      <c r="H1313" s="30"/>
      <c r="I1313" s="9"/>
      <c r="J1313" s="5"/>
    </row>
    <row r="1314" customFormat="false" ht="15.75" hidden="false" customHeight="false" outlineLevel="0" collapsed="false">
      <c r="A1314" s="30"/>
      <c r="B1314" s="173"/>
      <c r="C1314" s="175"/>
      <c r="D1314" s="103"/>
      <c r="E1314" s="103"/>
      <c r="F1314" s="103"/>
      <c r="G1314" s="97"/>
      <c r="H1314" s="30"/>
      <c r="I1314" s="9"/>
      <c r="J1314" s="5"/>
    </row>
    <row r="1315" customFormat="false" ht="15.75" hidden="false" customHeight="false" outlineLevel="0" collapsed="false">
      <c r="A1315" s="30"/>
      <c r="B1315" s="173"/>
      <c r="C1315" s="175"/>
      <c r="D1315" s="103"/>
      <c r="E1315" s="103"/>
      <c r="F1315" s="103"/>
      <c r="G1315" s="97"/>
      <c r="H1315" s="30"/>
      <c r="I1315" s="9"/>
      <c r="J1315" s="5"/>
    </row>
    <row r="1316" customFormat="false" ht="15.75" hidden="false" customHeight="false" outlineLevel="0" collapsed="false">
      <c r="A1316" s="30"/>
      <c r="B1316" s="173"/>
      <c r="C1316" s="175"/>
      <c r="D1316" s="103"/>
      <c r="E1316" s="103"/>
      <c r="F1316" s="103"/>
      <c r="G1316" s="97"/>
      <c r="H1316" s="30"/>
      <c r="I1316" s="9"/>
      <c r="J1316" s="5"/>
    </row>
    <row r="1317" customFormat="false" ht="15.75" hidden="false" customHeight="false" outlineLevel="0" collapsed="false">
      <c r="A1317" s="30"/>
      <c r="B1317" s="90"/>
      <c r="C1317" s="58"/>
      <c r="D1317" s="58"/>
      <c r="E1317" s="58"/>
      <c r="F1317" s="58"/>
      <c r="G1317" s="91"/>
      <c r="H1317" s="30"/>
      <c r="I1317" s="9"/>
      <c r="J1317" s="5"/>
    </row>
    <row r="1318" customFormat="false" ht="31.5" hidden="false" customHeight="true" outlineLevel="0" collapsed="false">
      <c r="A1318" s="18" t="s">
        <v>291</v>
      </c>
      <c r="B1318" s="19" t="s">
        <v>292</v>
      </c>
      <c r="C1318" s="19"/>
      <c r="D1318" s="19"/>
      <c r="E1318" s="19"/>
      <c r="F1318" s="19"/>
      <c r="G1318" s="19"/>
      <c r="H1318" s="18" t="s">
        <v>286</v>
      </c>
      <c r="I1318" s="21" t="n">
        <f aca="false">E1328</f>
        <v>3</v>
      </c>
      <c r="J1318" s="5"/>
    </row>
    <row r="1319" customFormat="false" ht="15.75" hidden="false" customHeight="false" outlineLevel="0" collapsed="false">
      <c r="A1319" s="30"/>
      <c r="B1319" s="173"/>
      <c r="C1319" s="175"/>
      <c r="D1319" s="103"/>
      <c r="E1319" s="103"/>
      <c r="F1319" s="103"/>
      <c r="G1319" s="97"/>
      <c r="H1319" s="30"/>
      <c r="I1319" s="9"/>
      <c r="J1319" s="5"/>
    </row>
    <row r="1320" customFormat="false" ht="15.75" hidden="false" customHeight="false" outlineLevel="0" collapsed="false">
      <c r="A1320" s="30"/>
      <c r="B1320" s="178" t="s">
        <v>271</v>
      </c>
      <c r="C1320" s="175"/>
      <c r="D1320" s="103"/>
      <c r="E1320" s="103"/>
      <c r="F1320" s="103"/>
      <c r="G1320" s="97"/>
      <c r="H1320" s="30"/>
      <c r="I1320" s="9"/>
      <c r="J1320" s="5"/>
    </row>
    <row r="1321" customFormat="false" ht="15.75" hidden="false" customHeight="false" outlineLevel="0" collapsed="false">
      <c r="A1321" s="30"/>
      <c r="B1321" s="173"/>
      <c r="C1321" s="175"/>
      <c r="D1321" s="103"/>
      <c r="E1321" s="103"/>
      <c r="F1321" s="103"/>
      <c r="G1321" s="97"/>
      <c r="H1321" s="30"/>
      <c r="I1321" s="9"/>
      <c r="J1321" s="5"/>
    </row>
    <row r="1322" customFormat="false" ht="15.75" hidden="false" customHeight="false" outlineLevel="0" collapsed="false">
      <c r="A1322" s="30"/>
      <c r="B1322" s="179" t="s">
        <v>272</v>
      </c>
      <c r="C1322" s="104"/>
      <c r="D1322" s="103"/>
      <c r="E1322" s="103"/>
      <c r="F1322" s="103"/>
      <c r="G1322" s="97"/>
      <c r="H1322" s="30"/>
      <c r="I1322" s="9"/>
      <c r="J1322" s="5"/>
    </row>
    <row r="1323" customFormat="false" ht="15.75" hidden="false" customHeight="false" outlineLevel="0" collapsed="false">
      <c r="A1323" s="30"/>
      <c r="B1323" s="179"/>
      <c r="C1323" s="104"/>
      <c r="D1323" s="103"/>
      <c r="E1323" s="103"/>
      <c r="F1323" s="103"/>
      <c r="G1323" s="97"/>
      <c r="H1323" s="30"/>
      <c r="I1323" s="9"/>
      <c r="J1323" s="5"/>
    </row>
    <row r="1324" customFormat="false" ht="15.75" hidden="false" customHeight="false" outlineLevel="0" collapsed="false">
      <c r="A1324" s="30"/>
      <c r="B1324" s="179" t="s">
        <v>287</v>
      </c>
      <c r="C1324" s="175"/>
      <c r="D1324" s="103"/>
      <c r="E1324" s="103"/>
      <c r="F1324" s="176" t="n">
        <v>21</v>
      </c>
      <c r="G1324" s="93" t="s">
        <v>288</v>
      </c>
      <c r="H1324" s="30"/>
      <c r="I1324" s="9"/>
      <c r="J1324" s="5"/>
    </row>
    <row r="1325" customFormat="false" ht="15.75" hidden="false" customHeight="false" outlineLevel="0" collapsed="false">
      <c r="A1325" s="30"/>
      <c r="B1325" s="180" t="s">
        <v>274</v>
      </c>
      <c r="C1325" s="181"/>
      <c r="D1325" s="181"/>
      <c r="E1325" s="181"/>
      <c r="F1325" s="182" t="n">
        <v>18</v>
      </c>
      <c r="G1325" s="93" t="s">
        <v>288</v>
      </c>
      <c r="H1325" s="30"/>
      <c r="I1325" s="9"/>
      <c r="J1325" s="5"/>
    </row>
    <row r="1326" customFormat="false" ht="15.75" hidden="false" customHeight="false" outlineLevel="0" collapsed="false">
      <c r="A1326" s="30"/>
      <c r="B1326" s="179" t="s">
        <v>293</v>
      </c>
      <c r="C1326" s="183"/>
      <c r="D1326" s="183"/>
      <c r="E1326" s="183"/>
      <c r="F1326" s="176" t="n">
        <f aca="false">F1324-F1325</f>
        <v>3</v>
      </c>
      <c r="G1326" s="93" t="s">
        <v>288</v>
      </c>
      <c r="H1326" s="30"/>
      <c r="I1326" s="9"/>
      <c r="J1326" s="5"/>
    </row>
    <row r="1327" customFormat="false" ht="15.75" hidden="false" customHeight="false" outlineLevel="0" collapsed="false">
      <c r="A1327" s="30"/>
      <c r="B1327" s="184"/>
      <c r="C1327" s="175"/>
      <c r="D1327" s="174"/>
      <c r="E1327" s="175"/>
      <c r="F1327" s="103"/>
      <c r="G1327" s="97"/>
      <c r="H1327" s="30"/>
      <c r="I1327" s="9"/>
      <c r="J1327" s="5"/>
    </row>
    <row r="1328" customFormat="false" ht="15.75" hidden="false" customHeight="false" outlineLevel="0" collapsed="false">
      <c r="A1328" s="30"/>
      <c r="B1328" s="184" t="s">
        <v>290</v>
      </c>
      <c r="C1328" s="175"/>
      <c r="E1328" s="174" t="n">
        <f aca="false">SUM(F1326)</f>
        <v>3</v>
      </c>
      <c r="F1328" s="175" t="s">
        <v>288</v>
      </c>
      <c r="G1328" s="97"/>
      <c r="H1328" s="30"/>
      <c r="I1328" s="9"/>
      <c r="J1328" s="5"/>
    </row>
    <row r="1329" customFormat="false" ht="15.75" hidden="false" customHeight="false" outlineLevel="0" collapsed="false">
      <c r="A1329" s="30"/>
      <c r="B1329" s="173"/>
      <c r="C1329" s="175"/>
      <c r="D1329" s="103"/>
      <c r="E1329" s="103"/>
      <c r="F1329" s="103"/>
      <c r="G1329" s="97"/>
      <c r="H1329" s="30"/>
      <c r="I1329" s="9"/>
      <c r="J1329" s="5"/>
    </row>
    <row r="1330" customFormat="false" ht="15.75" hidden="false" customHeight="false" outlineLevel="0" collapsed="false">
      <c r="A1330" s="30"/>
      <c r="B1330" s="173"/>
      <c r="C1330" s="175"/>
      <c r="D1330" s="103"/>
      <c r="E1330" s="103"/>
      <c r="F1330" s="103"/>
      <c r="G1330" s="97"/>
      <c r="H1330" s="30"/>
      <c r="I1330" s="9"/>
      <c r="J1330" s="5"/>
    </row>
    <row r="1331" customFormat="false" ht="15.75" hidden="false" customHeight="false" outlineLevel="0" collapsed="false">
      <c r="A1331" s="30"/>
      <c r="B1331" s="173"/>
      <c r="C1331" s="175"/>
      <c r="D1331" s="103"/>
      <c r="E1331" s="103"/>
      <c r="F1331" s="103"/>
      <c r="G1331" s="97"/>
      <c r="H1331" s="30"/>
      <c r="I1331" s="9"/>
      <c r="J1331" s="5"/>
    </row>
    <row r="1332" customFormat="false" ht="15.75" hidden="false" customHeight="false" outlineLevel="0" collapsed="false">
      <c r="A1332" s="30"/>
      <c r="B1332" s="173"/>
      <c r="C1332" s="175"/>
      <c r="D1332" s="103"/>
      <c r="E1332" s="103"/>
      <c r="F1332" s="103"/>
      <c r="G1332" s="97"/>
      <c r="H1332" s="30"/>
      <c r="I1332" s="9"/>
      <c r="J1332" s="5"/>
    </row>
    <row r="1333" customFormat="false" ht="15.75" hidden="false" customHeight="false" outlineLevel="0" collapsed="false">
      <c r="A1333" s="30"/>
      <c r="B1333" s="173"/>
      <c r="C1333" s="175"/>
      <c r="D1333" s="103"/>
      <c r="E1333" s="103"/>
      <c r="F1333" s="103"/>
      <c r="G1333" s="97"/>
      <c r="H1333" s="30"/>
      <c r="I1333" s="9"/>
      <c r="J1333" s="5"/>
    </row>
    <row r="1334" customFormat="false" ht="15.75" hidden="false" customHeight="false" outlineLevel="0" collapsed="false">
      <c r="A1334" s="30"/>
      <c r="B1334" s="173"/>
      <c r="C1334" s="175"/>
      <c r="D1334" s="103"/>
      <c r="E1334" s="103"/>
      <c r="F1334" s="103"/>
      <c r="G1334" s="97"/>
      <c r="H1334" s="30"/>
      <c r="I1334" s="9"/>
      <c r="J1334" s="5"/>
    </row>
    <row r="1335" customFormat="false" ht="15.75" hidden="false" customHeight="false" outlineLevel="0" collapsed="false">
      <c r="A1335" s="30"/>
      <c r="B1335" s="173"/>
      <c r="C1335" s="175"/>
      <c r="D1335" s="103"/>
      <c r="E1335" s="103"/>
      <c r="F1335" s="103"/>
      <c r="G1335" s="97"/>
      <c r="H1335" s="30"/>
      <c r="I1335" s="9"/>
      <c r="J1335" s="5"/>
    </row>
    <row r="1336" customFormat="false" ht="15.75" hidden="false" customHeight="false" outlineLevel="0" collapsed="false">
      <c r="A1336" s="30"/>
      <c r="B1336" s="173"/>
      <c r="C1336" s="175"/>
      <c r="D1336" s="103"/>
      <c r="E1336" s="103"/>
      <c r="F1336" s="103"/>
      <c r="G1336" s="97"/>
      <c r="H1336" s="30"/>
      <c r="I1336" s="9"/>
      <c r="J1336" s="5"/>
    </row>
    <row r="1337" customFormat="false" ht="15.75" hidden="false" customHeight="false" outlineLevel="0" collapsed="false">
      <c r="A1337" s="30"/>
      <c r="B1337" s="173"/>
      <c r="C1337" s="175"/>
      <c r="D1337" s="103"/>
      <c r="E1337" s="103"/>
      <c r="F1337" s="103"/>
      <c r="G1337" s="97"/>
      <c r="H1337" s="30"/>
      <c r="I1337" s="9"/>
      <c r="J1337" s="5"/>
    </row>
    <row r="1338" customFormat="false" ht="15.75" hidden="false" customHeight="false" outlineLevel="0" collapsed="false">
      <c r="A1338" s="30"/>
      <c r="B1338" s="173"/>
      <c r="C1338" s="175"/>
      <c r="D1338" s="103"/>
      <c r="E1338" s="103"/>
      <c r="F1338" s="103"/>
      <c r="G1338" s="97"/>
      <c r="H1338" s="30"/>
      <c r="I1338" s="9"/>
      <c r="J1338" s="5"/>
    </row>
    <row r="1339" customFormat="false" ht="15.75" hidden="false" customHeight="false" outlineLevel="0" collapsed="false">
      <c r="A1339" s="30"/>
      <c r="B1339" s="173"/>
      <c r="C1339" s="175"/>
      <c r="D1339" s="103"/>
      <c r="E1339" s="103"/>
      <c r="F1339" s="103"/>
      <c r="G1339" s="97"/>
      <c r="H1339" s="30"/>
      <c r="I1339" s="9"/>
      <c r="J1339" s="5"/>
    </row>
    <row r="1340" customFormat="false" ht="15.75" hidden="false" customHeight="false" outlineLevel="0" collapsed="false">
      <c r="A1340" s="30"/>
      <c r="B1340" s="173"/>
      <c r="C1340" s="175"/>
      <c r="D1340" s="103"/>
      <c r="E1340" s="103"/>
      <c r="F1340" s="103"/>
      <c r="G1340" s="97"/>
      <c r="H1340" s="30"/>
      <c r="I1340" s="9"/>
      <c r="J1340" s="5"/>
    </row>
    <row r="1341" customFormat="false" ht="15.75" hidden="false" customHeight="false" outlineLevel="0" collapsed="false">
      <c r="A1341" s="30"/>
      <c r="B1341" s="173"/>
      <c r="C1341" s="175"/>
      <c r="D1341" s="103"/>
      <c r="E1341" s="103"/>
      <c r="F1341" s="103"/>
      <c r="G1341" s="97"/>
      <c r="H1341" s="30"/>
      <c r="I1341" s="9"/>
      <c r="J1341" s="5"/>
    </row>
    <row r="1342" customFormat="false" ht="15.75" hidden="false" customHeight="false" outlineLevel="0" collapsed="false">
      <c r="A1342" s="30"/>
      <c r="B1342" s="173"/>
      <c r="C1342" s="175"/>
      <c r="D1342" s="103"/>
      <c r="E1342" s="103"/>
      <c r="F1342" s="103"/>
      <c r="G1342" s="97"/>
      <c r="H1342" s="30"/>
      <c r="I1342" s="9"/>
      <c r="J1342" s="5"/>
    </row>
    <row r="1343" customFormat="false" ht="15.75" hidden="false" customHeight="false" outlineLevel="0" collapsed="false">
      <c r="A1343" s="30"/>
      <c r="B1343" s="173"/>
      <c r="C1343" s="175"/>
      <c r="D1343" s="103"/>
      <c r="E1343" s="103"/>
      <c r="F1343" s="103"/>
      <c r="G1343" s="97"/>
      <c r="H1343" s="30"/>
      <c r="I1343" s="9"/>
      <c r="J1343" s="5"/>
    </row>
    <row r="1344" customFormat="false" ht="15.75" hidden="true" customHeight="false" outlineLevel="0" collapsed="false">
      <c r="A1344" s="30"/>
      <c r="B1344" s="173"/>
      <c r="C1344" s="175"/>
      <c r="D1344" s="103"/>
      <c r="E1344" s="103"/>
      <c r="F1344" s="103"/>
      <c r="G1344" s="97"/>
      <c r="H1344" s="30"/>
      <c r="I1344" s="9"/>
      <c r="J1344" s="5"/>
    </row>
    <row r="1345" customFormat="false" ht="22.5" hidden="true" customHeight="true" outlineLevel="0" collapsed="false">
      <c r="A1345" s="16" t="s">
        <v>294</v>
      </c>
      <c r="B1345" s="40" t="s">
        <v>295</v>
      </c>
      <c r="C1345" s="40"/>
      <c r="D1345" s="40"/>
      <c r="E1345" s="40"/>
      <c r="F1345" s="40"/>
      <c r="G1345" s="40"/>
      <c r="H1345" s="89" t="s">
        <v>286</v>
      </c>
      <c r="I1345" s="39" t="n">
        <f aca="false">D1353</f>
        <v>0</v>
      </c>
      <c r="J1345" s="5"/>
    </row>
    <row r="1346" customFormat="false" ht="15.75" hidden="true" customHeight="false" outlineLevel="0" collapsed="false">
      <c r="A1346" s="30"/>
      <c r="B1346" s="173"/>
      <c r="C1346" s="175"/>
      <c r="D1346" s="103"/>
      <c r="E1346" s="103"/>
      <c r="F1346" s="103"/>
      <c r="G1346" s="97"/>
      <c r="H1346" s="30"/>
      <c r="I1346" s="9"/>
      <c r="J1346" s="5"/>
    </row>
    <row r="1347" customFormat="false" ht="15.75" hidden="true" customHeight="false" outlineLevel="0" collapsed="false">
      <c r="A1347" s="30"/>
      <c r="B1347" s="179" t="s">
        <v>296</v>
      </c>
      <c r="C1347" s="175"/>
      <c r="D1347" s="103"/>
      <c r="E1347" s="103"/>
      <c r="F1347" s="103"/>
      <c r="G1347" s="97"/>
      <c r="H1347" s="30"/>
      <c r="I1347" s="9"/>
      <c r="J1347" s="5"/>
    </row>
    <row r="1348" customFormat="false" ht="15.75" hidden="true" customHeight="false" outlineLevel="0" collapsed="false">
      <c r="A1348" s="30"/>
      <c r="B1348" s="179"/>
      <c r="C1348" s="175"/>
      <c r="D1348" s="103"/>
      <c r="E1348" s="103"/>
      <c r="F1348" s="103"/>
      <c r="G1348" s="97"/>
      <c r="H1348" s="30"/>
      <c r="I1348" s="9"/>
      <c r="J1348" s="5"/>
    </row>
    <row r="1349" customFormat="false" ht="15.75" hidden="true" customHeight="false" outlineLevel="0" collapsed="false">
      <c r="A1349" s="30"/>
      <c r="B1349" s="179" t="s">
        <v>297</v>
      </c>
      <c r="C1349" s="175"/>
      <c r="D1349" s="103"/>
      <c r="E1349" s="103"/>
      <c r="F1349" s="176"/>
      <c r="G1349" s="93" t="s">
        <v>288</v>
      </c>
      <c r="H1349" s="30"/>
      <c r="I1349" s="9"/>
      <c r="J1349" s="5"/>
    </row>
    <row r="1350" customFormat="false" ht="15.75" hidden="true" customHeight="false" outlineLevel="0" collapsed="false">
      <c r="A1350" s="30"/>
      <c r="B1350" s="180" t="s">
        <v>274</v>
      </c>
      <c r="C1350" s="181"/>
      <c r="D1350" s="181"/>
      <c r="E1350" s="181"/>
      <c r="F1350" s="182"/>
      <c r="G1350" s="93" t="s">
        <v>288</v>
      </c>
      <c r="H1350" s="30"/>
      <c r="I1350" s="9"/>
      <c r="J1350" s="5"/>
    </row>
    <row r="1351" customFormat="false" ht="15.75" hidden="true" customHeight="false" outlineLevel="0" collapsed="false">
      <c r="A1351" s="30"/>
      <c r="B1351" s="179" t="s">
        <v>298</v>
      </c>
      <c r="C1351" s="183"/>
      <c r="D1351" s="183"/>
      <c r="E1351" s="183"/>
      <c r="F1351" s="176"/>
      <c r="G1351" s="93" t="s">
        <v>288</v>
      </c>
      <c r="H1351" s="30"/>
      <c r="I1351" s="9"/>
      <c r="J1351" s="5"/>
    </row>
    <row r="1352" customFormat="false" ht="15.75" hidden="true" customHeight="false" outlineLevel="0" collapsed="false">
      <c r="A1352" s="30"/>
      <c r="B1352" s="179"/>
      <c r="C1352" s="175"/>
      <c r="D1352" s="103"/>
      <c r="E1352" s="103"/>
      <c r="F1352" s="176"/>
      <c r="G1352" s="177"/>
      <c r="H1352" s="30"/>
      <c r="I1352" s="9"/>
      <c r="J1352" s="5"/>
    </row>
    <row r="1353" customFormat="false" ht="15.75" hidden="true" customHeight="false" outlineLevel="0" collapsed="false">
      <c r="A1353" s="30"/>
      <c r="B1353" s="184" t="s">
        <v>299</v>
      </c>
      <c r="C1353" s="175"/>
      <c r="D1353" s="174" t="n">
        <f aca="false">SUM(F1351)</f>
        <v>0</v>
      </c>
      <c r="E1353" s="175" t="s">
        <v>9</v>
      </c>
      <c r="F1353" s="103"/>
      <c r="G1353" s="97"/>
      <c r="H1353" s="30"/>
      <c r="I1353" s="9"/>
      <c r="J1353" s="5"/>
    </row>
    <row r="1354" customFormat="false" ht="15.75" hidden="true" customHeight="false" outlineLevel="0" collapsed="false">
      <c r="A1354" s="30"/>
      <c r="B1354" s="173"/>
      <c r="C1354" s="175"/>
      <c r="D1354" s="103"/>
      <c r="E1354" s="103"/>
      <c r="F1354" s="103"/>
      <c r="G1354" s="97"/>
      <c r="H1354" s="30"/>
      <c r="I1354" s="9"/>
      <c r="J1354" s="5"/>
    </row>
    <row r="1355" customFormat="false" ht="15.75" hidden="true" customHeight="false" outlineLevel="0" collapsed="false">
      <c r="A1355" s="30"/>
      <c r="B1355" s="173"/>
      <c r="C1355" s="175"/>
      <c r="D1355" s="103"/>
      <c r="E1355" s="103"/>
      <c r="F1355" s="103"/>
      <c r="G1355" s="97"/>
      <c r="H1355" s="30"/>
      <c r="I1355" s="9"/>
      <c r="J1355" s="5"/>
    </row>
    <row r="1356" customFormat="false" ht="15.75" hidden="true" customHeight="false" outlineLevel="0" collapsed="false">
      <c r="A1356" s="30"/>
      <c r="B1356" s="173"/>
      <c r="C1356" s="175"/>
      <c r="D1356" s="103"/>
      <c r="E1356" s="103"/>
      <c r="F1356" s="103"/>
      <c r="G1356" s="97"/>
      <c r="H1356" s="30"/>
      <c r="I1356" s="9"/>
      <c r="J1356" s="5"/>
    </row>
    <row r="1357" customFormat="false" ht="15.75" hidden="true" customHeight="false" outlineLevel="0" collapsed="false">
      <c r="A1357" s="30"/>
      <c r="B1357" s="79"/>
      <c r="C1357" s="107"/>
      <c r="D1357" s="107"/>
      <c r="E1357" s="107"/>
      <c r="F1357" s="107"/>
      <c r="G1357" s="108"/>
      <c r="H1357" s="30"/>
      <c r="I1357" s="30"/>
      <c r="J1357" s="5"/>
    </row>
    <row r="1358" customFormat="false" ht="15.75" hidden="true" customHeight="false" outlineLevel="0" collapsed="false">
      <c r="A1358" s="30"/>
      <c r="B1358" s="79"/>
      <c r="C1358" s="107"/>
      <c r="D1358" s="107"/>
      <c r="E1358" s="107"/>
      <c r="F1358" s="107"/>
      <c r="G1358" s="108"/>
      <c r="H1358" s="30"/>
      <c r="I1358" s="30"/>
      <c r="J1358" s="5"/>
    </row>
    <row r="1359" customFormat="false" ht="15.75" hidden="true" customHeight="false" outlineLevel="0" collapsed="false">
      <c r="A1359" s="30"/>
      <c r="B1359" s="79"/>
      <c r="C1359" s="107"/>
      <c r="D1359" s="107"/>
      <c r="E1359" s="107"/>
      <c r="F1359" s="107"/>
      <c r="G1359" s="108"/>
      <c r="H1359" s="30"/>
      <c r="I1359" s="30"/>
      <c r="J1359" s="5"/>
    </row>
    <row r="1360" customFormat="false" ht="15.75" hidden="true" customHeight="false" outlineLevel="0" collapsed="false">
      <c r="A1360" s="30"/>
      <c r="B1360" s="79"/>
      <c r="C1360" s="107"/>
      <c r="D1360" s="107"/>
      <c r="E1360" s="107"/>
      <c r="F1360" s="107"/>
      <c r="G1360" s="108"/>
      <c r="H1360" s="30"/>
      <c r="I1360" s="30"/>
      <c r="J1360" s="5"/>
    </row>
    <row r="1361" customFormat="false" ht="15.75" hidden="true" customHeight="false" outlineLevel="0" collapsed="false">
      <c r="A1361" s="30"/>
      <c r="B1361" s="79"/>
      <c r="C1361" s="107"/>
      <c r="D1361" s="107"/>
      <c r="E1361" s="107"/>
      <c r="F1361" s="107"/>
      <c r="G1361" s="108"/>
      <c r="H1361" s="30"/>
      <c r="I1361" s="30"/>
      <c r="J1361" s="5"/>
    </row>
    <row r="1362" customFormat="false" ht="15.75" hidden="true" customHeight="false" outlineLevel="0" collapsed="false">
      <c r="A1362" s="30"/>
      <c r="B1362" s="79"/>
      <c r="C1362" s="107"/>
      <c r="D1362" s="107"/>
      <c r="E1362" s="107"/>
      <c r="F1362" s="107"/>
      <c r="G1362" s="108"/>
      <c r="H1362" s="30"/>
      <c r="I1362" s="30"/>
      <c r="J1362" s="5"/>
    </row>
    <row r="1363" customFormat="false" ht="15.75" hidden="true" customHeight="false" outlineLevel="0" collapsed="false">
      <c r="A1363" s="30"/>
      <c r="B1363" s="79"/>
      <c r="C1363" s="107"/>
      <c r="D1363" s="107"/>
      <c r="E1363" s="107"/>
      <c r="F1363" s="107"/>
      <c r="G1363" s="108"/>
      <c r="H1363" s="30"/>
      <c r="I1363" s="30"/>
      <c r="J1363" s="5"/>
    </row>
    <row r="1364" customFormat="false" ht="15.75" hidden="true" customHeight="false" outlineLevel="0" collapsed="false">
      <c r="A1364" s="30"/>
      <c r="B1364" s="79"/>
      <c r="C1364" s="107"/>
      <c r="D1364" s="107"/>
      <c r="E1364" s="107"/>
      <c r="F1364" s="107"/>
      <c r="G1364" s="108"/>
      <c r="H1364" s="30"/>
      <c r="I1364" s="30"/>
      <c r="J1364" s="5"/>
    </row>
    <row r="1365" customFormat="false" ht="15.75" hidden="true" customHeight="false" outlineLevel="0" collapsed="false">
      <c r="A1365" s="30"/>
      <c r="B1365" s="79"/>
      <c r="C1365" s="107"/>
      <c r="D1365" s="107"/>
      <c r="E1365" s="107"/>
      <c r="F1365" s="107"/>
      <c r="G1365" s="108"/>
      <c r="H1365" s="30"/>
      <c r="I1365" s="30"/>
      <c r="J1365" s="5"/>
    </row>
    <row r="1366" customFormat="false" ht="15.75" hidden="true" customHeight="false" outlineLevel="0" collapsed="false">
      <c r="A1366" s="30"/>
      <c r="B1366" s="79"/>
      <c r="C1366" s="107"/>
      <c r="D1366" s="107"/>
      <c r="E1366" s="107"/>
      <c r="F1366" s="107"/>
      <c r="G1366" s="108"/>
      <c r="H1366" s="30"/>
      <c r="I1366" s="30"/>
      <c r="J1366" s="5"/>
    </row>
    <row r="1367" customFormat="false" ht="15.75" hidden="true" customHeight="false" outlineLevel="0" collapsed="false">
      <c r="A1367" s="30"/>
      <c r="B1367" s="79"/>
      <c r="C1367" s="107"/>
      <c r="D1367" s="107"/>
      <c r="E1367" s="107"/>
      <c r="F1367" s="107"/>
      <c r="G1367" s="108"/>
      <c r="H1367" s="30"/>
      <c r="I1367" s="30"/>
      <c r="J1367" s="5"/>
    </row>
    <row r="1368" customFormat="false" ht="15.75" hidden="false" customHeight="false" outlineLevel="0" collapsed="false">
      <c r="A1368" s="30"/>
      <c r="B1368" s="79"/>
      <c r="C1368" s="107"/>
      <c r="D1368" s="107"/>
      <c r="E1368" s="107"/>
      <c r="F1368" s="107"/>
      <c r="G1368" s="108"/>
      <c r="H1368" s="30"/>
      <c r="I1368" s="30"/>
      <c r="J1368" s="5"/>
    </row>
    <row r="1369" customFormat="false" ht="23.25" hidden="false" customHeight="true" outlineLevel="0" collapsed="false">
      <c r="A1369" s="18" t="s">
        <v>300</v>
      </c>
      <c r="B1369" s="19" t="s">
        <v>301</v>
      </c>
      <c r="C1369" s="19"/>
      <c r="D1369" s="19"/>
      <c r="E1369" s="19"/>
      <c r="F1369" s="19"/>
      <c r="G1369" s="19"/>
      <c r="H1369" s="20" t="s">
        <v>286</v>
      </c>
      <c r="I1369" s="21" t="n">
        <f aca="false">D1377</f>
        <v>2</v>
      </c>
      <c r="J1369" s="5"/>
    </row>
    <row r="1370" customFormat="false" ht="15.6" hidden="false" customHeight="true" outlineLevel="0" collapsed="false">
      <c r="A1370" s="30"/>
      <c r="B1370" s="173"/>
      <c r="C1370" s="175"/>
      <c r="D1370" s="103"/>
      <c r="E1370" s="103"/>
      <c r="F1370" s="103"/>
      <c r="G1370" s="97"/>
      <c r="H1370" s="30"/>
      <c r="I1370" s="9"/>
      <c r="J1370" s="5"/>
    </row>
    <row r="1371" customFormat="false" ht="15.6" hidden="false" customHeight="true" outlineLevel="0" collapsed="false">
      <c r="A1371" s="30"/>
      <c r="B1371" s="179" t="s">
        <v>302</v>
      </c>
      <c r="C1371" s="175"/>
      <c r="D1371" s="103"/>
      <c r="E1371" s="103"/>
      <c r="F1371" s="103"/>
      <c r="G1371" s="97"/>
      <c r="H1371" s="30"/>
      <c r="I1371" s="9"/>
      <c r="J1371" s="5"/>
    </row>
    <row r="1372" customFormat="false" ht="15.6" hidden="false" customHeight="true" outlineLevel="0" collapsed="false">
      <c r="A1372" s="30"/>
      <c r="B1372" s="179"/>
      <c r="C1372" s="175"/>
      <c r="D1372" s="103"/>
      <c r="E1372" s="103"/>
      <c r="F1372" s="103"/>
      <c r="G1372" s="97"/>
      <c r="H1372" s="30"/>
      <c r="I1372" s="9"/>
      <c r="J1372" s="5"/>
    </row>
    <row r="1373" customFormat="false" ht="15.6" hidden="false" customHeight="true" outlineLevel="0" collapsed="false">
      <c r="A1373" s="30"/>
      <c r="B1373" s="179" t="s">
        <v>303</v>
      </c>
      <c r="C1373" s="175"/>
      <c r="D1373" s="103"/>
      <c r="E1373" s="103"/>
      <c r="F1373" s="176" t="n">
        <v>28</v>
      </c>
      <c r="G1373" s="93" t="s">
        <v>288</v>
      </c>
      <c r="H1373" s="30"/>
      <c r="I1373" s="9"/>
      <c r="J1373" s="5"/>
    </row>
    <row r="1374" customFormat="false" ht="15.6" hidden="false" customHeight="true" outlineLevel="0" collapsed="false">
      <c r="A1374" s="30"/>
      <c r="B1374" s="180" t="s">
        <v>274</v>
      </c>
      <c r="C1374" s="181"/>
      <c r="D1374" s="181"/>
      <c r="E1374" s="181"/>
      <c r="F1374" s="182" t="n">
        <v>26</v>
      </c>
      <c r="G1374" s="93" t="s">
        <v>288</v>
      </c>
      <c r="H1374" s="30"/>
      <c r="I1374" s="9"/>
      <c r="J1374" s="5"/>
    </row>
    <row r="1375" customFormat="false" ht="15.6" hidden="false" customHeight="true" outlineLevel="0" collapsed="false">
      <c r="A1375" s="30"/>
      <c r="B1375" s="179" t="s">
        <v>304</v>
      </c>
      <c r="C1375" s="183"/>
      <c r="D1375" s="183"/>
      <c r="E1375" s="183"/>
      <c r="F1375" s="176" t="n">
        <f aca="false">F1373-F1374</f>
        <v>2</v>
      </c>
      <c r="G1375" s="93" t="s">
        <v>288</v>
      </c>
      <c r="H1375" s="30"/>
      <c r="I1375" s="9"/>
      <c r="J1375" s="5"/>
    </row>
    <row r="1376" customFormat="false" ht="15.6" hidden="false" customHeight="true" outlineLevel="0" collapsed="false">
      <c r="A1376" s="30"/>
      <c r="B1376" s="179"/>
      <c r="C1376" s="175"/>
      <c r="D1376" s="103"/>
      <c r="E1376" s="103"/>
      <c r="F1376" s="176"/>
      <c r="G1376" s="177"/>
      <c r="H1376" s="30"/>
      <c r="I1376" s="9"/>
      <c r="J1376" s="5"/>
    </row>
    <row r="1377" customFormat="false" ht="15.6" hidden="false" customHeight="true" outlineLevel="0" collapsed="false">
      <c r="A1377" s="30"/>
      <c r="B1377" s="184" t="s">
        <v>305</v>
      </c>
      <c r="C1377" s="175"/>
      <c r="D1377" s="174" t="n">
        <f aca="false">SUM(F1375)</f>
        <v>2</v>
      </c>
      <c r="E1377" s="175" t="s">
        <v>9</v>
      </c>
      <c r="F1377" s="103"/>
      <c r="G1377" s="97"/>
      <c r="H1377" s="30"/>
      <c r="I1377" s="9"/>
      <c r="J1377" s="5"/>
    </row>
    <row r="1378" customFormat="false" ht="15.6" hidden="false" customHeight="true" outlineLevel="0" collapsed="false">
      <c r="A1378" s="30"/>
      <c r="B1378" s="184"/>
      <c r="C1378" s="175"/>
      <c r="D1378" s="174"/>
      <c r="E1378" s="175"/>
      <c r="F1378" s="103"/>
      <c r="G1378" s="97"/>
      <c r="H1378" s="30"/>
      <c r="I1378" s="9"/>
      <c r="J1378" s="5"/>
    </row>
    <row r="1379" customFormat="false" ht="15.6" hidden="false" customHeight="true" outlineLevel="0" collapsed="false">
      <c r="A1379" s="30"/>
      <c r="B1379" s="184"/>
      <c r="C1379" s="175"/>
      <c r="D1379" s="174"/>
      <c r="E1379" s="175"/>
      <c r="F1379" s="103"/>
      <c r="G1379" s="97"/>
      <c r="H1379" s="30"/>
      <c r="I1379" s="9"/>
      <c r="J1379" s="5"/>
    </row>
    <row r="1380" customFormat="false" ht="15.6" hidden="false" customHeight="true" outlineLevel="0" collapsed="false">
      <c r="A1380" s="30"/>
      <c r="B1380" s="184"/>
      <c r="C1380" s="175"/>
      <c r="D1380" s="174"/>
      <c r="E1380" s="175"/>
      <c r="F1380" s="103"/>
      <c r="G1380" s="97"/>
      <c r="H1380" s="30"/>
      <c r="I1380" s="9"/>
      <c r="J1380" s="5"/>
    </row>
    <row r="1381" customFormat="false" ht="15.6" hidden="false" customHeight="true" outlineLevel="0" collapsed="false">
      <c r="A1381" s="30"/>
      <c r="B1381" s="184"/>
      <c r="C1381" s="175"/>
      <c r="D1381" s="174"/>
      <c r="E1381" s="175"/>
      <c r="F1381" s="103"/>
      <c r="G1381" s="97"/>
      <c r="H1381" s="30"/>
      <c r="I1381" s="9"/>
      <c r="J1381" s="5"/>
    </row>
    <row r="1382" customFormat="false" ht="15.6" hidden="false" customHeight="true" outlineLevel="0" collapsed="false">
      <c r="A1382" s="30"/>
      <c r="B1382" s="184"/>
      <c r="C1382" s="175"/>
      <c r="D1382" s="174"/>
      <c r="E1382" s="175"/>
      <c r="F1382" s="103"/>
      <c r="G1382" s="97"/>
      <c r="H1382" s="30"/>
      <c r="I1382" s="9"/>
      <c r="J1382" s="5"/>
    </row>
    <row r="1383" customFormat="false" ht="15.6" hidden="false" customHeight="true" outlineLevel="0" collapsed="false">
      <c r="A1383" s="30"/>
      <c r="B1383" s="184"/>
      <c r="C1383" s="175"/>
      <c r="D1383" s="174"/>
      <c r="E1383" s="175"/>
      <c r="F1383" s="103"/>
      <c r="G1383" s="97"/>
      <c r="H1383" s="30"/>
      <c r="I1383" s="9"/>
      <c r="J1383" s="5"/>
    </row>
    <row r="1384" customFormat="false" ht="15.6" hidden="false" customHeight="true" outlineLevel="0" collapsed="false">
      <c r="A1384" s="30"/>
      <c r="B1384" s="184"/>
      <c r="C1384" s="175"/>
      <c r="D1384" s="174"/>
      <c r="E1384" s="175"/>
      <c r="F1384" s="103"/>
      <c r="G1384" s="97"/>
      <c r="H1384" s="30"/>
      <c r="I1384" s="9"/>
      <c r="J1384" s="5"/>
    </row>
    <row r="1385" customFormat="false" ht="15.6" hidden="false" customHeight="true" outlineLevel="0" collapsed="false">
      <c r="A1385" s="30"/>
      <c r="B1385" s="184"/>
      <c r="C1385" s="175"/>
      <c r="D1385" s="174"/>
      <c r="E1385" s="175"/>
      <c r="F1385" s="103"/>
      <c r="G1385" s="97"/>
      <c r="H1385" s="30"/>
      <c r="I1385" s="9"/>
      <c r="J1385" s="5"/>
    </row>
    <row r="1386" customFormat="false" ht="15.6" hidden="false" customHeight="true" outlineLevel="0" collapsed="false">
      <c r="A1386" s="30"/>
      <c r="B1386" s="184"/>
      <c r="C1386" s="175"/>
      <c r="D1386" s="174"/>
      <c r="E1386" s="175"/>
      <c r="F1386" s="103"/>
      <c r="G1386" s="97"/>
      <c r="H1386" s="30"/>
      <c r="I1386" s="9"/>
      <c r="J1386" s="5"/>
    </row>
    <row r="1387" customFormat="false" ht="15.6" hidden="false" customHeight="true" outlineLevel="0" collapsed="false">
      <c r="A1387" s="30"/>
      <c r="B1387" s="184"/>
      <c r="C1387" s="175"/>
      <c r="D1387" s="174"/>
      <c r="E1387" s="175"/>
      <c r="F1387" s="103"/>
      <c r="G1387" s="97"/>
      <c r="H1387" s="30"/>
      <c r="I1387" s="9"/>
      <c r="J1387" s="5"/>
    </row>
    <row r="1388" customFormat="false" ht="15.6" hidden="false" customHeight="true" outlineLevel="0" collapsed="false">
      <c r="A1388" s="30"/>
      <c r="B1388" s="184"/>
      <c r="C1388" s="175"/>
      <c r="D1388" s="174"/>
      <c r="E1388" s="175"/>
      <c r="F1388" s="103"/>
      <c r="G1388" s="97"/>
      <c r="H1388" s="30"/>
      <c r="I1388" s="9"/>
      <c r="J1388" s="5"/>
    </row>
    <row r="1389" customFormat="false" ht="15.6" hidden="false" customHeight="true" outlineLevel="0" collapsed="false">
      <c r="A1389" s="30"/>
      <c r="B1389" s="184"/>
      <c r="C1389" s="175"/>
      <c r="D1389" s="174"/>
      <c r="E1389" s="175"/>
      <c r="F1389" s="103"/>
      <c r="G1389" s="97"/>
      <c r="H1389" s="30"/>
      <c r="I1389" s="9"/>
      <c r="J1389" s="5"/>
    </row>
    <row r="1390" customFormat="false" ht="15.6" hidden="false" customHeight="true" outlineLevel="0" collapsed="false">
      <c r="A1390" s="30"/>
      <c r="B1390" s="184"/>
      <c r="C1390" s="175"/>
      <c r="D1390" s="174"/>
      <c r="E1390" s="175"/>
      <c r="F1390" s="103"/>
      <c r="G1390" s="97"/>
      <c r="H1390" s="30"/>
      <c r="I1390" s="9"/>
      <c r="J1390" s="5"/>
    </row>
    <row r="1391" customFormat="false" ht="15.6" hidden="false" customHeight="true" outlineLevel="0" collapsed="false">
      <c r="A1391" s="30"/>
      <c r="B1391" s="184"/>
      <c r="C1391" s="175"/>
      <c r="D1391" s="174"/>
      <c r="E1391" s="175"/>
      <c r="F1391" s="103"/>
      <c r="G1391" s="97"/>
      <c r="H1391" s="30"/>
      <c r="I1391" s="9"/>
      <c r="J1391" s="5"/>
    </row>
    <row r="1392" customFormat="false" ht="15.6" hidden="false" customHeight="true" outlineLevel="0" collapsed="false">
      <c r="A1392" s="30"/>
      <c r="B1392" s="184"/>
      <c r="C1392" s="175"/>
      <c r="D1392" s="174"/>
      <c r="E1392" s="175"/>
      <c r="F1392" s="103"/>
      <c r="G1392" s="97"/>
      <c r="H1392" s="30"/>
      <c r="I1392" s="9"/>
      <c r="J1392" s="5"/>
    </row>
    <row r="1393" customFormat="false" ht="15.6" hidden="false" customHeight="true" outlineLevel="0" collapsed="false">
      <c r="A1393" s="30"/>
      <c r="B1393" s="184"/>
      <c r="C1393" s="175"/>
      <c r="D1393" s="174"/>
      <c r="E1393" s="175"/>
      <c r="F1393" s="103"/>
      <c r="G1393" s="97"/>
      <c r="H1393" s="30"/>
      <c r="I1393" s="9"/>
      <c r="J1393" s="5"/>
    </row>
    <row r="1394" customFormat="false" ht="23.25" hidden="true" customHeight="true" outlineLevel="0" collapsed="false">
      <c r="A1394" s="16" t="s">
        <v>306</v>
      </c>
      <c r="B1394" s="40" t="s">
        <v>307</v>
      </c>
      <c r="C1394" s="40"/>
      <c r="D1394" s="40"/>
      <c r="E1394" s="40"/>
      <c r="F1394" s="40"/>
      <c r="G1394" s="40"/>
      <c r="H1394" s="89" t="s">
        <v>286</v>
      </c>
      <c r="I1394" s="39" t="n">
        <f aca="false">D1403</f>
        <v>0</v>
      </c>
      <c r="J1394" s="5"/>
    </row>
    <row r="1395" customFormat="false" ht="15.6" hidden="true" customHeight="true" outlineLevel="0" collapsed="false">
      <c r="A1395" s="30"/>
      <c r="B1395" s="173"/>
      <c r="C1395" s="175"/>
      <c r="D1395" s="103"/>
      <c r="E1395" s="103"/>
      <c r="F1395" s="103"/>
      <c r="G1395" s="97"/>
      <c r="H1395" s="30"/>
      <c r="I1395" s="9"/>
      <c r="J1395" s="5"/>
    </row>
    <row r="1396" customFormat="false" ht="15.6" hidden="true" customHeight="true" outlineLevel="0" collapsed="false">
      <c r="A1396" s="30"/>
      <c r="B1396" s="179" t="s">
        <v>308</v>
      </c>
      <c r="C1396" s="175"/>
      <c r="D1396" s="103"/>
      <c r="E1396" s="103"/>
      <c r="F1396" s="103"/>
      <c r="G1396" s="97"/>
      <c r="H1396" s="30"/>
      <c r="I1396" s="9"/>
      <c r="J1396" s="5"/>
    </row>
    <row r="1397" customFormat="false" ht="15.6" hidden="true" customHeight="true" outlineLevel="0" collapsed="false">
      <c r="A1397" s="30"/>
      <c r="B1397" s="179"/>
      <c r="C1397" s="175"/>
      <c r="D1397" s="103"/>
      <c r="E1397" s="103"/>
      <c r="F1397" s="103"/>
      <c r="G1397" s="97"/>
      <c r="H1397" s="30"/>
      <c r="I1397" s="9"/>
      <c r="J1397" s="5"/>
    </row>
    <row r="1398" customFormat="false" ht="15" hidden="true" customHeight="true" outlineLevel="0" collapsed="false">
      <c r="A1398" s="30"/>
      <c r="B1398" s="179" t="s">
        <v>309</v>
      </c>
      <c r="C1398" s="175"/>
      <c r="D1398" s="103"/>
      <c r="E1398" s="103"/>
      <c r="F1398" s="176" t="n">
        <v>0</v>
      </c>
      <c r="G1398" s="93" t="s">
        <v>288</v>
      </c>
      <c r="H1398" s="30"/>
      <c r="I1398" s="9"/>
      <c r="J1398" s="5"/>
    </row>
    <row r="1399" customFormat="false" ht="15" hidden="true" customHeight="true" outlineLevel="0" collapsed="false">
      <c r="A1399" s="30"/>
      <c r="B1399" s="180" t="s">
        <v>274</v>
      </c>
      <c r="C1399" s="181"/>
      <c r="D1399" s="181"/>
      <c r="E1399" s="181"/>
      <c r="F1399" s="182" t="n">
        <v>0</v>
      </c>
      <c r="G1399" s="93" t="s">
        <v>288</v>
      </c>
      <c r="H1399" s="30"/>
      <c r="I1399" s="9"/>
      <c r="J1399" s="5"/>
    </row>
    <row r="1400" customFormat="false" ht="15" hidden="true" customHeight="true" outlineLevel="0" collapsed="false">
      <c r="A1400" s="30"/>
      <c r="B1400" s="179" t="s">
        <v>310</v>
      </c>
      <c r="C1400" s="183"/>
      <c r="D1400" s="183"/>
      <c r="E1400" s="183"/>
      <c r="F1400" s="176" t="n">
        <f aca="false">F1398-F1399</f>
        <v>0</v>
      </c>
      <c r="G1400" s="93" t="s">
        <v>288</v>
      </c>
      <c r="H1400" s="30"/>
      <c r="I1400" s="9"/>
      <c r="J1400" s="5"/>
    </row>
    <row r="1401" customFormat="false" ht="15" hidden="true" customHeight="true" outlineLevel="0" collapsed="false">
      <c r="A1401" s="30"/>
      <c r="B1401" s="179"/>
      <c r="C1401" s="175"/>
      <c r="D1401" s="103"/>
      <c r="E1401" s="103"/>
      <c r="F1401" s="176"/>
      <c r="G1401" s="177"/>
      <c r="H1401" s="30"/>
      <c r="I1401" s="9"/>
      <c r="J1401" s="5"/>
    </row>
    <row r="1402" customFormat="false" ht="15" hidden="true" customHeight="true" outlineLevel="0" collapsed="false">
      <c r="A1402" s="30"/>
      <c r="B1402" s="179"/>
      <c r="C1402" s="175"/>
      <c r="D1402" s="103"/>
      <c r="E1402" s="103"/>
      <c r="F1402" s="176"/>
      <c r="G1402" s="177"/>
      <c r="H1402" s="30"/>
      <c r="I1402" s="9"/>
      <c r="J1402" s="5"/>
    </row>
    <row r="1403" customFormat="false" ht="15.6" hidden="true" customHeight="true" outlineLevel="0" collapsed="false">
      <c r="A1403" s="30"/>
      <c r="B1403" s="184" t="s">
        <v>311</v>
      </c>
      <c r="C1403" s="175"/>
      <c r="D1403" s="174" t="n">
        <f aca="false">SUM(F1400)</f>
        <v>0</v>
      </c>
      <c r="E1403" s="175" t="s">
        <v>9</v>
      </c>
      <c r="F1403" s="103"/>
      <c r="G1403" s="97"/>
      <c r="H1403" s="30"/>
      <c r="I1403" s="9"/>
      <c r="J1403" s="5"/>
    </row>
    <row r="1404" customFormat="false" ht="15.6" hidden="true" customHeight="true" outlineLevel="0" collapsed="false">
      <c r="A1404" s="30"/>
      <c r="B1404" s="173"/>
      <c r="C1404" s="175"/>
      <c r="D1404" s="103"/>
      <c r="E1404" s="103"/>
      <c r="F1404" s="103"/>
      <c r="G1404" s="97"/>
      <c r="H1404" s="30"/>
      <c r="I1404" s="9"/>
      <c r="J1404" s="5"/>
    </row>
    <row r="1405" customFormat="false" ht="15.6" hidden="true" customHeight="true" outlineLevel="0" collapsed="false">
      <c r="A1405" s="30"/>
      <c r="B1405" s="173"/>
      <c r="C1405" s="175"/>
      <c r="D1405" s="103"/>
      <c r="E1405" s="103"/>
      <c r="F1405" s="103"/>
      <c r="G1405" s="97"/>
      <c r="H1405" s="30"/>
      <c r="I1405" s="9"/>
      <c r="J1405" s="5"/>
    </row>
    <row r="1406" customFormat="false" ht="15.6" hidden="true" customHeight="true" outlineLevel="0" collapsed="false">
      <c r="A1406" s="30"/>
      <c r="B1406" s="173"/>
      <c r="C1406" s="175"/>
      <c r="D1406" s="103"/>
      <c r="E1406" s="103"/>
      <c r="F1406" s="103"/>
      <c r="G1406" s="97"/>
      <c r="H1406" s="30"/>
      <c r="I1406" s="9"/>
      <c r="J1406" s="5"/>
    </row>
    <row r="1407" customFormat="false" ht="15.6" hidden="true" customHeight="true" outlineLevel="0" collapsed="false">
      <c r="A1407" s="30"/>
      <c r="B1407" s="173"/>
      <c r="C1407" s="175"/>
      <c r="D1407" s="103"/>
      <c r="E1407" s="103"/>
      <c r="F1407" s="103"/>
      <c r="G1407" s="97"/>
      <c r="H1407" s="30"/>
      <c r="I1407" s="9"/>
      <c r="J1407" s="5"/>
    </row>
    <row r="1408" customFormat="false" ht="15.6" hidden="true" customHeight="true" outlineLevel="0" collapsed="false">
      <c r="A1408" s="30"/>
      <c r="B1408" s="173"/>
      <c r="C1408" s="175"/>
      <c r="D1408" s="103"/>
      <c r="E1408" s="103"/>
      <c r="F1408" s="103"/>
      <c r="G1408" s="97"/>
      <c r="H1408" s="30"/>
      <c r="I1408" s="9"/>
      <c r="J1408" s="5"/>
    </row>
    <row r="1409" customFormat="false" ht="15.6" hidden="true" customHeight="true" outlineLevel="0" collapsed="false">
      <c r="A1409" s="30"/>
      <c r="B1409" s="173"/>
      <c r="C1409" s="175"/>
      <c r="D1409" s="103"/>
      <c r="E1409" s="103"/>
      <c r="F1409" s="103"/>
      <c r="G1409" s="97"/>
      <c r="H1409" s="30"/>
      <c r="I1409" s="9"/>
      <c r="J1409" s="5"/>
    </row>
    <row r="1410" customFormat="false" ht="15.6" hidden="true" customHeight="true" outlineLevel="0" collapsed="false">
      <c r="A1410" s="30"/>
      <c r="B1410" s="173"/>
      <c r="C1410" s="175"/>
      <c r="D1410" s="103"/>
      <c r="E1410" s="103"/>
      <c r="F1410" s="103"/>
      <c r="G1410" s="97"/>
      <c r="H1410" s="30"/>
      <c r="I1410" s="9"/>
      <c r="J1410" s="5"/>
    </row>
    <row r="1411" customFormat="false" ht="15.6" hidden="true" customHeight="true" outlineLevel="0" collapsed="false">
      <c r="A1411" s="30"/>
      <c r="B1411" s="173"/>
      <c r="C1411" s="175"/>
      <c r="D1411" s="103"/>
      <c r="E1411" s="103"/>
      <c r="F1411" s="103"/>
      <c r="G1411" s="97"/>
      <c r="H1411" s="30"/>
      <c r="I1411" s="9"/>
      <c r="J1411" s="5"/>
    </row>
    <row r="1412" customFormat="false" ht="15.6" hidden="true" customHeight="true" outlineLevel="0" collapsed="false">
      <c r="A1412" s="30"/>
      <c r="B1412" s="173"/>
      <c r="C1412" s="175"/>
      <c r="D1412" s="103"/>
      <c r="E1412" s="103"/>
      <c r="F1412" s="103"/>
      <c r="G1412" s="97"/>
      <c r="H1412" s="30"/>
      <c r="I1412" s="9"/>
      <c r="J1412" s="5"/>
    </row>
    <row r="1413" customFormat="false" ht="15.6" hidden="true" customHeight="true" outlineLevel="0" collapsed="false">
      <c r="A1413" s="30"/>
      <c r="B1413" s="173"/>
      <c r="C1413" s="175"/>
      <c r="D1413" s="103"/>
      <c r="E1413" s="103"/>
      <c r="F1413" s="103"/>
      <c r="G1413" s="97"/>
      <c r="H1413" s="30"/>
      <c r="I1413" s="9"/>
      <c r="J1413" s="5"/>
    </row>
    <row r="1414" customFormat="false" ht="15.6" hidden="true" customHeight="true" outlineLevel="0" collapsed="false">
      <c r="A1414" s="30"/>
      <c r="B1414" s="173"/>
      <c r="C1414" s="175"/>
      <c r="D1414" s="103"/>
      <c r="E1414" s="103"/>
      <c r="F1414" s="103"/>
      <c r="G1414" s="97"/>
      <c r="H1414" s="30"/>
      <c r="I1414" s="9"/>
      <c r="J1414" s="5"/>
    </row>
    <row r="1415" customFormat="false" ht="15.6" hidden="true" customHeight="true" outlineLevel="0" collapsed="false">
      <c r="A1415" s="30"/>
      <c r="B1415" s="173"/>
      <c r="C1415" s="175"/>
      <c r="D1415" s="103"/>
      <c r="E1415" s="103"/>
      <c r="F1415" s="103"/>
      <c r="G1415" s="97"/>
      <c r="H1415" s="30"/>
      <c r="I1415" s="9"/>
      <c r="J1415" s="5"/>
    </row>
    <row r="1416" customFormat="false" ht="15.6" hidden="true" customHeight="true" outlineLevel="0" collapsed="false">
      <c r="A1416" s="30"/>
      <c r="B1416" s="173"/>
      <c r="C1416" s="175"/>
      <c r="D1416" s="103"/>
      <c r="E1416" s="103"/>
      <c r="F1416" s="103"/>
      <c r="G1416" s="97"/>
      <c r="H1416" s="30"/>
      <c r="I1416" s="9"/>
      <c r="J1416" s="5"/>
    </row>
    <row r="1417" customFormat="false" ht="15.6" hidden="true" customHeight="true" outlineLevel="0" collapsed="false">
      <c r="A1417" s="30"/>
      <c r="B1417" s="173"/>
      <c r="C1417" s="175"/>
      <c r="D1417" s="103"/>
      <c r="E1417" s="103"/>
      <c r="F1417" s="103"/>
      <c r="G1417" s="97"/>
      <c r="H1417" s="30"/>
      <c r="I1417" s="9"/>
      <c r="J1417" s="5"/>
    </row>
    <row r="1418" customFormat="false" ht="15.6" hidden="true" customHeight="true" outlineLevel="0" collapsed="false">
      <c r="A1418" s="30"/>
      <c r="B1418" s="173"/>
      <c r="C1418" s="175"/>
      <c r="D1418" s="103"/>
      <c r="E1418" s="103"/>
      <c r="F1418" s="103"/>
      <c r="G1418" s="97"/>
      <c r="H1418" s="30"/>
      <c r="I1418" s="9"/>
      <c r="J1418" s="5"/>
    </row>
    <row r="1419" customFormat="false" ht="15.6" hidden="true" customHeight="true" outlineLevel="0" collapsed="false">
      <c r="A1419" s="30"/>
      <c r="B1419" s="173"/>
      <c r="C1419" s="175"/>
      <c r="D1419" s="103"/>
      <c r="E1419" s="103"/>
      <c r="F1419" s="103"/>
      <c r="G1419" s="97"/>
      <c r="H1419" s="30"/>
      <c r="I1419" s="9"/>
      <c r="J1419" s="5"/>
    </row>
    <row r="1420" customFormat="false" ht="23.25" hidden="true" customHeight="true" outlineLevel="0" collapsed="false">
      <c r="A1420" s="16" t="s">
        <v>312</v>
      </c>
      <c r="B1420" s="40" t="s">
        <v>313</v>
      </c>
      <c r="C1420" s="40"/>
      <c r="D1420" s="40"/>
      <c r="E1420" s="40"/>
      <c r="F1420" s="40"/>
      <c r="G1420" s="40"/>
      <c r="H1420" s="89" t="s">
        <v>286</v>
      </c>
      <c r="I1420" s="39" t="n">
        <f aca="false">D1426</f>
        <v>0</v>
      </c>
      <c r="J1420" s="5"/>
    </row>
    <row r="1421" customFormat="false" ht="15.6" hidden="true" customHeight="true" outlineLevel="0" collapsed="false">
      <c r="A1421" s="30"/>
      <c r="B1421" s="173"/>
      <c r="C1421" s="175"/>
      <c r="D1421" s="103"/>
      <c r="E1421" s="103"/>
      <c r="F1421" s="103"/>
      <c r="G1421" s="97"/>
      <c r="H1421" s="30"/>
      <c r="I1421" s="9"/>
      <c r="J1421" s="5"/>
    </row>
    <row r="1422" customFormat="false" ht="15.6" hidden="true" customHeight="true" outlineLevel="0" collapsed="false">
      <c r="A1422" s="30"/>
      <c r="B1422" s="173"/>
      <c r="C1422" s="175"/>
      <c r="D1422" s="103"/>
      <c r="E1422" s="103"/>
      <c r="F1422" s="103"/>
      <c r="G1422" s="97"/>
      <c r="H1422" s="30"/>
      <c r="I1422" s="9"/>
      <c r="J1422" s="5"/>
    </row>
    <row r="1423" customFormat="false" ht="15.6" hidden="true" customHeight="true" outlineLevel="0" collapsed="false">
      <c r="A1423" s="30"/>
      <c r="B1423" s="179" t="s">
        <v>314</v>
      </c>
      <c r="C1423" s="175"/>
      <c r="D1423" s="103"/>
      <c r="E1423" s="103"/>
      <c r="F1423" s="176"/>
      <c r="G1423" s="177" t="s">
        <v>9</v>
      </c>
      <c r="H1423" s="30"/>
      <c r="I1423" s="9"/>
      <c r="J1423" s="5"/>
    </row>
    <row r="1424" customFormat="false" ht="15.6" hidden="true" customHeight="true" outlineLevel="0" collapsed="false">
      <c r="A1424" s="30"/>
      <c r="B1424" s="173"/>
      <c r="C1424" s="175"/>
      <c r="D1424" s="103"/>
      <c r="E1424" s="103"/>
      <c r="F1424" s="103"/>
      <c r="G1424" s="97"/>
      <c r="H1424" s="30"/>
      <c r="I1424" s="9"/>
      <c r="J1424" s="5"/>
    </row>
    <row r="1425" customFormat="false" ht="15.6" hidden="true" customHeight="true" outlineLevel="0" collapsed="false">
      <c r="A1425" s="30"/>
      <c r="B1425" s="173"/>
      <c r="C1425" s="175"/>
      <c r="D1425" s="103"/>
      <c r="E1425" s="103"/>
      <c r="F1425" s="103"/>
      <c r="G1425" s="97"/>
      <c r="H1425" s="30"/>
      <c r="I1425" s="9"/>
      <c r="J1425" s="5"/>
    </row>
    <row r="1426" customFormat="false" ht="15.6" hidden="true" customHeight="true" outlineLevel="0" collapsed="false">
      <c r="A1426" s="30"/>
      <c r="B1426" s="184" t="s">
        <v>315</v>
      </c>
      <c r="C1426" s="175"/>
      <c r="D1426" s="174" t="n">
        <f aca="false">F1423</f>
        <v>0</v>
      </c>
      <c r="E1426" s="175" t="s">
        <v>9</v>
      </c>
      <c r="F1426" s="103"/>
      <c r="G1426" s="97"/>
      <c r="H1426" s="30"/>
      <c r="I1426" s="9"/>
      <c r="J1426" s="5"/>
    </row>
    <row r="1427" customFormat="false" ht="15.6" hidden="true" customHeight="true" outlineLevel="0" collapsed="false">
      <c r="A1427" s="30"/>
      <c r="B1427" s="173"/>
      <c r="C1427" s="175"/>
      <c r="D1427" s="103"/>
      <c r="E1427" s="103"/>
      <c r="F1427" s="103"/>
      <c r="G1427" s="97"/>
      <c r="H1427" s="30"/>
      <c r="I1427" s="9"/>
      <c r="J1427" s="5"/>
    </row>
    <row r="1428" customFormat="false" ht="15.6" hidden="true" customHeight="true" outlineLevel="0" collapsed="false">
      <c r="A1428" s="30"/>
      <c r="B1428" s="173"/>
      <c r="C1428" s="175"/>
      <c r="D1428" s="103"/>
      <c r="E1428" s="103"/>
      <c r="F1428" s="103"/>
      <c r="G1428" s="97"/>
      <c r="H1428" s="30"/>
      <c r="I1428" s="9"/>
      <c r="J1428" s="5"/>
    </row>
    <row r="1429" customFormat="false" ht="15.6" hidden="true" customHeight="true" outlineLevel="0" collapsed="false">
      <c r="A1429" s="30"/>
      <c r="B1429" s="173"/>
      <c r="C1429" s="175"/>
      <c r="D1429" s="103"/>
      <c r="E1429" s="103"/>
      <c r="F1429" s="103"/>
      <c r="G1429" s="97"/>
      <c r="H1429" s="30"/>
      <c r="I1429" s="9"/>
      <c r="J1429" s="5"/>
    </row>
    <row r="1430" customFormat="false" ht="15.6" hidden="true" customHeight="true" outlineLevel="0" collapsed="false">
      <c r="A1430" s="30"/>
      <c r="B1430" s="173"/>
      <c r="C1430" s="175"/>
      <c r="D1430" s="103"/>
      <c r="E1430" s="103"/>
      <c r="F1430" s="103"/>
      <c r="G1430" s="97"/>
      <c r="H1430" s="30"/>
      <c r="I1430" s="9"/>
      <c r="J1430" s="5"/>
    </row>
    <row r="1431" customFormat="false" ht="15.6" hidden="true" customHeight="true" outlineLevel="0" collapsed="false">
      <c r="A1431" s="30"/>
      <c r="B1431" s="173"/>
      <c r="C1431" s="175"/>
      <c r="D1431" s="103"/>
      <c r="E1431" s="103"/>
      <c r="F1431" s="103"/>
      <c r="G1431" s="97"/>
      <c r="H1431" s="30"/>
      <c r="I1431" s="9"/>
      <c r="J1431" s="5"/>
    </row>
    <row r="1432" customFormat="false" ht="15.6" hidden="true" customHeight="true" outlineLevel="0" collapsed="false">
      <c r="A1432" s="30"/>
      <c r="B1432" s="173"/>
      <c r="C1432" s="175"/>
      <c r="D1432" s="103"/>
      <c r="E1432" s="103"/>
      <c r="F1432" s="103"/>
      <c r="G1432" s="97"/>
      <c r="H1432" s="30"/>
      <c r="I1432" s="9"/>
      <c r="J1432" s="5"/>
    </row>
    <row r="1433" customFormat="false" ht="15.6" hidden="true" customHeight="true" outlineLevel="0" collapsed="false">
      <c r="A1433" s="30"/>
      <c r="B1433" s="173"/>
      <c r="C1433" s="175"/>
      <c r="D1433" s="103"/>
      <c r="E1433" s="103"/>
      <c r="F1433" s="103"/>
      <c r="G1433" s="97"/>
      <c r="H1433" s="30"/>
      <c r="I1433" s="9"/>
      <c r="J1433" s="5"/>
    </row>
    <row r="1434" customFormat="false" ht="15.6" hidden="true" customHeight="true" outlineLevel="0" collapsed="false">
      <c r="A1434" s="30"/>
      <c r="B1434" s="173"/>
      <c r="C1434" s="175"/>
      <c r="D1434" s="103"/>
      <c r="E1434" s="103"/>
      <c r="F1434" s="103"/>
      <c r="G1434" s="97"/>
      <c r="H1434" s="30"/>
      <c r="I1434" s="9"/>
      <c r="J1434" s="5"/>
    </row>
    <row r="1435" customFormat="false" ht="15.6" hidden="true" customHeight="true" outlineLevel="0" collapsed="false">
      <c r="A1435" s="30"/>
      <c r="B1435" s="173"/>
      <c r="C1435" s="175"/>
      <c r="D1435" s="103"/>
      <c r="E1435" s="103"/>
      <c r="F1435" s="103"/>
      <c r="G1435" s="97"/>
      <c r="H1435" s="30"/>
      <c r="I1435" s="9"/>
      <c r="J1435" s="5"/>
    </row>
    <row r="1436" customFormat="false" ht="15.6" hidden="true" customHeight="true" outlineLevel="0" collapsed="false">
      <c r="A1436" s="30"/>
      <c r="B1436" s="173"/>
      <c r="C1436" s="175"/>
      <c r="D1436" s="103"/>
      <c r="E1436" s="103"/>
      <c r="F1436" s="103"/>
      <c r="G1436" s="97"/>
      <c r="H1436" s="30"/>
      <c r="I1436" s="9"/>
      <c r="J1436" s="5"/>
    </row>
    <row r="1437" customFormat="false" ht="15.6" hidden="true" customHeight="true" outlineLevel="0" collapsed="false">
      <c r="A1437" s="30"/>
      <c r="B1437" s="173"/>
      <c r="C1437" s="175"/>
      <c r="D1437" s="103"/>
      <c r="E1437" s="103"/>
      <c r="F1437" s="103"/>
      <c r="G1437" s="97"/>
      <c r="H1437" s="30"/>
      <c r="I1437" s="9"/>
      <c r="J1437" s="5"/>
    </row>
    <row r="1438" customFormat="false" ht="15.6" hidden="true" customHeight="true" outlineLevel="0" collapsed="false">
      <c r="A1438" s="30"/>
      <c r="B1438" s="173"/>
      <c r="C1438" s="175"/>
      <c r="D1438" s="103"/>
      <c r="E1438" s="103"/>
      <c r="F1438" s="103"/>
      <c r="G1438" s="97"/>
      <c r="H1438" s="30"/>
      <c r="I1438" s="9"/>
      <c r="J1438" s="5"/>
    </row>
    <row r="1439" customFormat="false" ht="15.6" hidden="true" customHeight="true" outlineLevel="0" collapsed="false">
      <c r="A1439" s="30"/>
      <c r="B1439" s="173"/>
      <c r="C1439" s="175"/>
      <c r="D1439" s="103"/>
      <c r="E1439" s="103"/>
      <c r="F1439" s="103"/>
      <c r="G1439" s="97"/>
      <c r="H1439" s="30"/>
      <c r="I1439" s="9"/>
      <c r="J1439" s="5"/>
    </row>
    <row r="1440" customFormat="false" ht="15.6" hidden="true" customHeight="true" outlineLevel="0" collapsed="false">
      <c r="A1440" s="30"/>
      <c r="B1440" s="173"/>
      <c r="C1440" s="175"/>
      <c r="D1440" s="103"/>
      <c r="E1440" s="103"/>
      <c r="F1440" s="103"/>
      <c r="G1440" s="97"/>
      <c r="H1440" s="30"/>
      <c r="I1440" s="9"/>
      <c r="J1440" s="5"/>
    </row>
    <row r="1441" customFormat="false" ht="15.6" hidden="true" customHeight="true" outlineLevel="0" collapsed="false">
      <c r="A1441" s="30"/>
      <c r="B1441" s="173"/>
      <c r="C1441" s="175"/>
      <c r="D1441" s="103"/>
      <c r="E1441" s="103"/>
      <c r="F1441" s="103"/>
      <c r="G1441" s="97"/>
      <c r="H1441" s="30"/>
      <c r="I1441" s="9"/>
      <c r="J1441" s="5"/>
    </row>
    <row r="1442" customFormat="false" ht="15.6" hidden="true" customHeight="true" outlineLevel="0" collapsed="false">
      <c r="A1442" s="30"/>
      <c r="B1442" s="173"/>
      <c r="C1442" s="175"/>
      <c r="D1442" s="103"/>
      <c r="E1442" s="103"/>
      <c r="F1442" s="103"/>
      <c r="G1442" s="97"/>
      <c r="H1442" s="30"/>
      <c r="I1442" s="9"/>
      <c r="J1442" s="5"/>
    </row>
    <row r="1443" customFormat="false" ht="15.6" hidden="true" customHeight="true" outlineLevel="0" collapsed="false">
      <c r="A1443" s="30"/>
      <c r="B1443" s="173"/>
      <c r="C1443" s="175"/>
      <c r="D1443" s="103"/>
      <c r="E1443" s="103"/>
      <c r="F1443" s="103"/>
      <c r="G1443" s="97"/>
      <c r="H1443" s="30"/>
      <c r="I1443" s="9"/>
      <c r="J1443" s="5"/>
    </row>
    <row r="1444" customFormat="false" ht="15.6" hidden="true" customHeight="true" outlineLevel="0" collapsed="false">
      <c r="A1444" s="30"/>
      <c r="B1444" s="173"/>
      <c r="C1444" s="175"/>
      <c r="D1444" s="103"/>
      <c r="E1444" s="103"/>
      <c r="F1444" s="103"/>
      <c r="G1444" s="97"/>
      <c r="H1444" s="30"/>
      <c r="I1444" s="9"/>
      <c r="J1444" s="5"/>
    </row>
    <row r="1445" customFormat="false" ht="15.6" hidden="true" customHeight="true" outlineLevel="0" collapsed="false">
      <c r="A1445" s="30"/>
      <c r="B1445" s="173"/>
      <c r="C1445" s="175"/>
      <c r="D1445" s="103"/>
      <c r="E1445" s="103"/>
      <c r="F1445" s="103"/>
      <c r="G1445" s="97"/>
      <c r="H1445" s="30"/>
      <c r="I1445" s="9"/>
      <c r="J1445" s="5"/>
    </row>
    <row r="1446" customFormat="false" ht="22.5" hidden="true" customHeight="true" outlineLevel="0" collapsed="false">
      <c r="A1446" s="16" t="s">
        <v>316</v>
      </c>
      <c r="B1446" s="40" t="s">
        <v>317</v>
      </c>
      <c r="C1446" s="40"/>
      <c r="D1446" s="40"/>
      <c r="E1446" s="40"/>
      <c r="F1446" s="40"/>
      <c r="G1446" s="40"/>
      <c r="H1446" s="16" t="s">
        <v>318</v>
      </c>
      <c r="I1446" s="39" t="n">
        <f aca="false">D1452</f>
        <v>0</v>
      </c>
      <c r="J1446" s="5"/>
    </row>
    <row r="1447" customFormat="false" ht="15.6" hidden="true" customHeight="true" outlineLevel="0" collapsed="false">
      <c r="A1447" s="16"/>
      <c r="B1447" s="148"/>
      <c r="C1447" s="104"/>
      <c r="D1447" s="104"/>
      <c r="E1447" s="104"/>
      <c r="F1447" s="104"/>
      <c r="G1447" s="105"/>
      <c r="H1447" s="16"/>
      <c r="I1447" s="149"/>
      <c r="J1447" s="5"/>
    </row>
    <row r="1448" customFormat="false" ht="15.6" hidden="true" customHeight="true" outlineLevel="0" collapsed="false">
      <c r="A1448" s="41"/>
      <c r="B1448" s="59" t="s">
        <v>319</v>
      </c>
      <c r="C1448" s="59"/>
      <c r="D1448" s="59"/>
      <c r="E1448" s="59"/>
      <c r="F1448" s="59"/>
      <c r="G1448" s="59"/>
      <c r="H1448" s="16"/>
      <c r="I1448" s="42"/>
      <c r="J1448" s="5"/>
    </row>
    <row r="1449" customFormat="false" ht="15.6" hidden="true" customHeight="true" outlineLevel="0" collapsed="false">
      <c r="A1449" s="41"/>
      <c r="B1449" s="148"/>
      <c r="C1449" s="104"/>
      <c r="D1449" s="104"/>
      <c r="E1449" s="104"/>
      <c r="F1449" s="104"/>
      <c r="G1449" s="105"/>
      <c r="H1449" s="16"/>
      <c r="I1449" s="42"/>
      <c r="J1449" s="5"/>
    </row>
    <row r="1450" customFormat="false" ht="15.6" hidden="true" customHeight="true" outlineLevel="0" collapsed="false">
      <c r="A1450" s="41"/>
      <c r="B1450" s="59" t="s">
        <v>320</v>
      </c>
      <c r="C1450" s="59"/>
      <c r="D1450" s="59"/>
      <c r="E1450" s="59"/>
      <c r="F1450" s="59"/>
      <c r="G1450" s="59"/>
      <c r="H1450" s="16"/>
      <c r="I1450" s="42"/>
      <c r="J1450" s="5"/>
    </row>
    <row r="1451" customFormat="false" ht="15.6" hidden="true" customHeight="true" outlineLevel="0" collapsed="false">
      <c r="A1451" s="30"/>
      <c r="B1451" s="90" t="s">
        <v>321</v>
      </c>
      <c r="C1451" s="90"/>
      <c r="D1451" s="177"/>
      <c r="E1451" s="177" t="n">
        <v>1</v>
      </c>
      <c r="F1451" s="177"/>
      <c r="G1451" s="93" t="n">
        <v>10.5</v>
      </c>
      <c r="H1451" s="30"/>
      <c r="I1451" s="9"/>
      <c r="J1451" s="5"/>
    </row>
    <row r="1452" customFormat="false" ht="15.6" hidden="true" customHeight="true" outlineLevel="0" collapsed="false">
      <c r="A1452" s="30"/>
      <c r="B1452" s="102" t="s">
        <v>322</v>
      </c>
      <c r="C1452" s="103"/>
      <c r="D1452" s="174" t="n">
        <f aca="false">D1451*E1451*G1451</f>
        <v>0</v>
      </c>
      <c r="E1452" s="103" t="s">
        <v>318</v>
      </c>
      <c r="F1452" s="103"/>
      <c r="G1452" s="97"/>
      <c r="H1452" s="30"/>
      <c r="I1452" s="9"/>
      <c r="J1452" s="5"/>
    </row>
    <row r="1453" customFormat="false" ht="15.6" hidden="true" customHeight="true" outlineLevel="0" collapsed="false">
      <c r="A1453" s="30"/>
      <c r="B1453" s="173"/>
      <c r="C1453" s="175"/>
      <c r="D1453" s="103"/>
      <c r="E1453" s="103"/>
      <c r="F1453" s="103"/>
      <c r="G1453" s="97"/>
      <c r="H1453" s="30"/>
      <c r="I1453" s="9"/>
      <c r="J1453" s="5"/>
    </row>
    <row r="1454" customFormat="false" ht="15.6" hidden="true" customHeight="true" outlineLevel="0" collapsed="false">
      <c r="A1454" s="30"/>
      <c r="B1454" s="173"/>
      <c r="C1454" s="175"/>
      <c r="D1454" s="103"/>
      <c r="E1454" s="103"/>
      <c r="F1454" s="103"/>
      <c r="G1454" s="97"/>
      <c r="H1454" s="30"/>
      <c r="I1454" s="9"/>
      <c r="J1454" s="5"/>
    </row>
    <row r="1455" customFormat="false" ht="15.6" hidden="true" customHeight="true" outlineLevel="0" collapsed="false">
      <c r="A1455" s="30"/>
      <c r="B1455" s="173"/>
      <c r="C1455" s="175"/>
      <c r="D1455" s="103"/>
      <c r="E1455" s="103"/>
      <c r="F1455" s="103"/>
      <c r="G1455" s="97"/>
      <c r="H1455" s="30"/>
      <c r="I1455" s="9"/>
      <c r="J1455" s="5"/>
    </row>
    <row r="1456" customFormat="false" ht="15.6" hidden="true" customHeight="true" outlineLevel="0" collapsed="false">
      <c r="A1456" s="30"/>
      <c r="B1456" s="173"/>
      <c r="C1456" s="175"/>
      <c r="D1456" s="103"/>
      <c r="E1456" s="103"/>
      <c r="F1456" s="103"/>
      <c r="G1456" s="97"/>
      <c r="H1456" s="30"/>
      <c r="I1456" s="9"/>
      <c r="J1456" s="5"/>
    </row>
    <row r="1457" customFormat="false" ht="15.6" hidden="true" customHeight="true" outlineLevel="0" collapsed="false">
      <c r="A1457" s="30"/>
      <c r="B1457" s="173"/>
      <c r="C1457" s="175"/>
      <c r="D1457" s="103"/>
      <c r="E1457" s="103"/>
      <c r="F1457" s="103"/>
      <c r="G1457" s="97"/>
      <c r="H1457" s="30"/>
      <c r="I1457" s="9"/>
      <c r="J1457" s="5"/>
    </row>
    <row r="1458" customFormat="false" ht="15.6" hidden="true" customHeight="true" outlineLevel="0" collapsed="false">
      <c r="A1458" s="30"/>
      <c r="B1458" s="173"/>
      <c r="C1458" s="175"/>
      <c r="D1458" s="103"/>
      <c r="E1458" s="103"/>
      <c r="F1458" s="103"/>
      <c r="G1458" s="97"/>
      <c r="H1458" s="30"/>
      <c r="I1458" s="9"/>
      <c r="J1458" s="5"/>
    </row>
    <row r="1459" customFormat="false" ht="15.6" hidden="true" customHeight="true" outlineLevel="0" collapsed="false">
      <c r="A1459" s="30"/>
      <c r="B1459" s="173"/>
      <c r="C1459" s="175"/>
      <c r="D1459" s="103"/>
      <c r="E1459" s="103"/>
      <c r="F1459" s="103"/>
      <c r="G1459" s="97"/>
      <c r="H1459" s="30"/>
      <c r="I1459" s="9"/>
      <c r="J1459" s="5"/>
    </row>
    <row r="1460" customFormat="false" ht="15.6" hidden="true" customHeight="true" outlineLevel="0" collapsed="false">
      <c r="A1460" s="30"/>
      <c r="B1460" s="173"/>
      <c r="C1460" s="175"/>
      <c r="D1460" s="103"/>
      <c r="E1460" s="103"/>
      <c r="F1460" s="103"/>
      <c r="G1460" s="97"/>
      <c r="H1460" s="30"/>
      <c r="I1460" s="9"/>
      <c r="J1460" s="5"/>
    </row>
    <row r="1461" customFormat="false" ht="15.6" hidden="true" customHeight="true" outlineLevel="0" collapsed="false">
      <c r="A1461" s="30"/>
      <c r="B1461" s="173"/>
      <c r="C1461" s="175"/>
      <c r="D1461" s="103"/>
      <c r="E1461" s="103"/>
      <c r="F1461" s="103"/>
      <c r="G1461" s="97"/>
      <c r="H1461" s="30"/>
      <c r="I1461" s="9"/>
      <c r="J1461" s="5"/>
    </row>
    <row r="1462" customFormat="false" ht="15.6" hidden="true" customHeight="true" outlineLevel="0" collapsed="false">
      <c r="A1462" s="30"/>
      <c r="B1462" s="173"/>
      <c r="C1462" s="175"/>
      <c r="D1462" s="103"/>
      <c r="E1462" s="103"/>
      <c r="F1462" s="103"/>
      <c r="G1462" s="97"/>
      <c r="H1462" s="30"/>
      <c r="I1462" s="9"/>
      <c r="J1462" s="5"/>
    </row>
    <row r="1463" customFormat="false" ht="15.6" hidden="true" customHeight="true" outlineLevel="0" collapsed="false">
      <c r="A1463" s="30"/>
      <c r="B1463" s="173"/>
      <c r="C1463" s="175"/>
      <c r="D1463" s="103"/>
      <c r="E1463" s="103"/>
      <c r="F1463" s="103"/>
      <c r="G1463" s="97"/>
      <c r="H1463" s="30"/>
      <c r="I1463" s="9"/>
      <c r="J1463" s="5"/>
    </row>
    <row r="1464" customFormat="false" ht="15.6" hidden="true" customHeight="true" outlineLevel="0" collapsed="false">
      <c r="A1464" s="30"/>
      <c r="B1464" s="173"/>
      <c r="C1464" s="175"/>
      <c r="D1464" s="103"/>
      <c r="E1464" s="103"/>
      <c r="F1464" s="103"/>
      <c r="G1464" s="97"/>
      <c r="H1464" s="30"/>
      <c r="I1464" s="9"/>
      <c r="J1464" s="5"/>
    </row>
    <row r="1465" customFormat="false" ht="15.6" hidden="true" customHeight="true" outlineLevel="0" collapsed="false">
      <c r="A1465" s="30"/>
      <c r="B1465" s="173"/>
      <c r="C1465" s="175"/>
      <c r="D1465" s="103"/>
      <c r="E1465" s="103"/>
      <c r="F1465" s="103"/>
      <c r="G1465" s="97"/>
      <c r="H1465" s="30"/>
      <c r="I1465" s="9"/>
      <c r="J1465" s="5"/>
    </row>
    <row r="1466" customFormat="false" ht="15.6" hidden="true" customHeight="true" outlineLevel="0" collapsed="false">
      <c r="A1466" s="30"/>
      <c r="B1466" s="173"/>
      <c r="C1466" s="175"/>
      <c r="D1466" s="103"/>
      <c r="E1466" s="103"/>
      <c r="F1466" s="103"/>
      <c r="G1466" s="97"/>
      <c r="H1466" s="30"/>
      <c r="I1466" s="9"/>
      <c r="J1466" s="5"/>
    </row>
    <row r="1467" customFormat="false" ht="15.6" hidden="true" customHeight="true" outlineLevel="0" collapsed="false">
      <c r="A1467" s="30"/>
      <c r="B1467" s="173"/>
      <c r="C1467" s="175"/>
      <c r="D1467" s="103"/>
      <c r="E1467" s="103"/>
      <c r="F1467" s="103"/>
      <c r="G1467" s="97"/>
      <c r="H1467" s="30"/>
      <c r="I1467" s="9"/>
      <c r="J1467" s="5"/>
    </row>
    <row r="1468" customFormat="false" ht="15.6" hidden="true" customHeight="true" outlineLevel="0" collapsed="false">
      <c r="A1468" s="30"/>
      <c r="B1468" s="173"/>
      <c r="C1468" s="175"/>
      <c r="D1468" s="103"/>
      <c r="E1468" s="103"/>
      <c r="F1468" s="103"/>
      <c r="G1468" s="97"/>
      <c r="H1468" s="30"/>
      <c r="I1468" s="9"/>
      <c r="J1468" s="5"/>
    </row>
    <row r="1469" customFormat="false" ht="15.6" hidden="true" customHeight="true" outlineLevel="0" collapsed="false">
      <c r="A1469" s="30"/>
      <c r="B1469" s="173"/>
      <c r="C1469" s="175"/>
      <c r="D1469" s="103"/>
      <c r="E1469" s="103"/>
      <c r="F1469" s="103"/>
      <c r="G1469" s="97"/>
      <c r="H1469" s="30"/>
      <c r="I1469" s="9"/>
      <c r="J1469" s="5"/>
    </row>
    <row r="1470" customFormat="false" ht="23.25" hidden="false" customHeight="true" outlineLevel="0" collapsed="false">
      <c r="A1470" s="18" t="s">
        <v>323</v>
      </c>
      <c r="B1470" s="185" t="s">
        <v>324</v>
      </c>
      <c r="C1470" s="185"/>
      <c r="D1470" s="185"/>
      <c r="E1470" s="185"/>
      <c r="F1470" s="185"/>
      <c r="G1470" s="185"/>
      <c r="H1470" s="185"/>
      <c r="I1470" s="185"/>
      <c r="J1470" s="5"/>
    </row>
    <row r="1471" customFormat="false" ht="15.75" hidden="false" customHeight="true" outlineLevel="0" collapsed="false">
      <c r="A1471" s="16"/>
      <c r="B1471" s="48"/>
      <c r="C1471" s="48"/>
      <c r="D1471" s="48"/>
      <c r="E1471" s="48"/>
      <c r="F1471" s="48"/>
      <c r="G1471" s="48"/>
      <c r="H1471" s="123"/>
      <c r="I1471" s="124"/>
      <c r="J1471" s="5"/>
    </row>
    <row r="1472" customFormat="false" ht="23.25" hidden="true" customHeight="true" outlineLevel="0" collapsed="false">
      <c r="A1472" s="16" t="s">
        <v>325</v>
      </c>
      <c r="B1472" s="40" t="s">
        <v>326</v>
      </c>
      <c r="C1472" s="40"/>
      <c r="D1472" s="40"/>
      <c r="E1472" s="40"/>
      <c r="F1472" s="40"/>
      <c r="G1472" s="40"/>
      <c r="H1472" s="89" t="s">
        <v>30</v>
      </c>
      <c r="I1472" s="39" t="n">
        <v>839.04</v>
      </c>
      <c r="J1472" s="5"/>
    </row>
    <row r="1473" customFormat="false" ht="15.75" hidden="true" customHeight="false" outlineLevel="0" collapsed="false">
      <c r="A1473" s="30"/>
      <c r="B1473" s="50"/>
      <c r="C1473" s="76"/>
      <c r="D1473" s="76"/>
      <c r="E1473" s="76"/>
      <c r="F1473" s="76"/>
      <c r="G1473" s="78"/>
      <c r="H1473" s="30"/>
      <c r="I1473" s="30"/>
      <c r="J1473" s="5"/>
    </row>
    <row r="1474" customFormat="false" ht="15.75" hidden="true" customHeight="true" outlineLevel="0" collapsed="false">
      <c r="A1474" s="30"/>
      <c r="B1474" s="43" t="s">
        <v>327</v>
      </c>
      <c r="C1474" s="43"/>
      <c r="D1474" s="43"/>
      <c r="E1474" s="43"/>
      <c r="F1474" s="43"/>
      <c r="G1474" s="43"/>
      <c r="H1474" s="30"/>
      <c r="I1474" s="30"/>
      <c r="J1474" s="5"/>
    </row>
    <row r="1475" customFormat="false" ht="15.75" hidden="true" customHeight="false" outlineLevel="0" collapsed="false">
      <c r="A1475" s="30"/>
      <c r="B1475" s="125"/>
      <c r="C1475" s="186"/>
      <c r="D1475" s="186"/>
      <c r="E1475" s="186"/>
      <c r="F1475" s="186"/>
      <c r="G1475" s="187"/>
      <c r="H1475" s="30"/>
      <c r="I1475" s="30"/>
      <c r="J1475" s="5"/>
    </row>
    <row r="1476" customFormat="false" ht="15.75" hidden="true" customHeight="false" outlineLevel="0" collapsed="false">
      <c r="A1476" s="30"/>
      <c r="B1476" s="188" t="s">
        <v>328</v>
      </c>
      <c r="C1476" s="189"/>
      <c r="D1476" s="189"/>
      <c r="E1476" s="190"/>
      <c r="F1476" s="191"/>
      <c r="G1476" s="192" t="n">
        <v>1225.8263</v>
      </c>
      <c r="H1476" s="30"/>
      <c r="I1476" s="30"/>
      <c r="J1476" s="5"/>
    </row>
    <row r="1477" customFormat="false" ht="15.75" hidden="true" customHeight="false" outlineLevel="0" collapsed="false">
      <c r="A1477" s="30"/>
      <c r="B1477" s="188" t="s">
        <v>329</v>
      </c>
      <c r="C1477" s="189"/>
      <c r="D1477" s="189"/>
      <c r="E1477" s="190"/>
      <c r="F1477" s="191"/>
      <c r="G1477" s="192" t="n">
        <v>4681.85</v>
      </c>
      <c r="H1477" s="30"/>
      <c r="I1477" s="30"/>
      <c r="J1477" s="5"/>
    </row>
    <row r="1478" customFormat="false" ht="15.75" hidden="true" customHeight="false" outlineLevel="0" collapsed="false">
      <c r="A1478" s="30"/>
      <c r="B1478" s="193" t="s">
        <v>330</v>
      </c>
      <c r="C1478" s="194"/>
      <c r="D1478" s="194"/>
      <c r="E1478" s="195"/>
      <c r="F1478" s="196"/>
      <c r="G1478" s="197" t="n">
        <v>588.1</v>
      </c>
      <c r="H1478" s="30"/>
      <c r="I1478" s="30"/>
      <c r="J1478" s="5"/>
    </row>
    <row r="1479" customFormat="false" ht="15.75" hidden="true" customHeight="false" outlineLevel="0" collapsed="false">
      <c r="A1479" s="30"/>
      <c r="B1479" s="188" t="s">
        <v>331</v>
      </c>
      <c r="C1479" s="189"/>
      <c r="D1479" s="189"/>
      <c r="E1479" s="198"/>
      <c r="F1479" s="191"/>
      <c r="G1479" s="192" t="n">
        <v>0</v>
      </c>
      <c r="H1479" s="30"/>
      <c r="I1479" s="30"/>
      <c r="J1479" s="5"/>
    </row>
    <row r="1480" customFormat="false" ht="15.75" hidden="true" customHeight="false" outlineLevel="0" collapsed="false">
      <c r="A1480" s="30"/>
      <c r="B1480" s="188" t="s">
        <v>332</v>
      </c>
      <c r="C1480" s="189"/>
      <c r="D1480" s="189"/>
      <c r="E1480" s="190"/>
      <c r="F1480" s="199"/>
      <c r="G1480" s="200" t="n">
        <v>606.6</v>
      </c>
      <c r="H1480" s="201"/>
      <c r="I1480" s="30"/>
      <c r="J1480" s="5"/>
    </row>
    <row r="1481" customFormat="false" ht="15.75" hidden="true" customHeight="false" outlineLevel="0" collapsed="false">
      <c r="A1481" s="30"/>
      <c r="B1481" s="188" t="s">
        <v>333</v>
      </c>
      <c r="C1481" s="189"/>
      <c r="D1481" s="189"/>
      <c r="E1481" s="190"/>
      <c r="F1481" s="199"/>
      <c r="G1481" s="200" t="n">
        <v>4.98085</v>
      </c>
      <c r="H1481" s="201"/>
      <c r="I1481" s="30"/>
      <c r="J1481" s="5"/>
    </row>
    <row r="1482" customFormat="false" ht="15.75" hidden="true" customHeight="false" outlineLevel="0" collapsed="false">
      <c r="A1482" s="30"/>
      <c r="B1482" s="188" t="s">
        <v>334</v>
      </c>
      <c r="C1482" s="189"/>
      <c r="D1482" s="189"/>
      <c r="E1482" s="190"/>
      <c r="F1482" s="199"/>
      <c r="G1482" s="200" t="n">
        <v>133.6005</v>
      </c>
      <c r="H1482" s="201"/>
      <c r="I1482" s="30"/>
      <c r="J1482" s="5"/>
    </row>
    <row r="1483" customFormat="false" ht="15.75" hidden="true" customHeight="false" outlineLevel="0" collapsed="false">
      <c r="A1483" s="30"/>
      <c r="B1483" s="193" t="s">
        <v>335</v>
      </c>
      <c r="C1483" s="189"/>
      <c r="D1483" s="189"/>
      <c r="E1483" s="190"/>
      <c r="F1483" s="199"/>
      <c r="G1483" s="200" t="n">
        <v>2118.04515</v>
      </c>
      <c r="H1483" s="201"/>
      <c r="I1483" s="30"/>
      <c r="J1483" s="5"/>
    </row>
    <row r="1484" customFormat="false" ht="15.75" hidden="true" customHeight="false" outlineLevel="0" collapsed="false">
      <c r="A1484" s="30"/>
      <c r="B1484" s="188"/>
      <c r="C1484" s="189"/>
      <c r="D1484" s="189"/>
      <c r="E1484" s="190"/>
      <c r="F1484" s="199"/>
      <c r="G1484" s="202" t="n">
        <f aca="false">SUM(G1476:G1483)</f>
        <v>9359.0028</v>
      </c>
      <c r="H1484" s="201"/>
      <c r="I1484" s="30"/>
      <c r="J1484" s="5"/>
    </row>
    <row r="1485" customFormat="false" ht="15.75" hidden="true" customHeight="false" outlineLevel="0" collapsed="false">
      <c r="A1485" s="30"/>
      <c r="B1485" s="203"/>
      <c r="C1485" s="189"/>
      <c r="D1485" s="189"/>
      <c r="E1485" s="190"/>
      <c r="F1485" s="199"/>
      <c r="G1485" s="198"/>
      <c r="H1485" s="201"/>
      <c r="I1485" s="30"/>
      <c r="J1485" s="5"/>
    </row>
    <row r="1486" customFormat="false" ht="15.75" hidden="true" customHeight="false" outlineLevel="0" collapsed="false">
      <c r="A1486" s="30"/>
      <c r="B1486" s="44" t="s">
        <v>35</v>
      </c>
      <c r="C1486" s="45"/>
      <c r="D1486" s="45"/>
      <c r="E1486" s="45"/>
      <c r="F1486" s="45"/>
      <c r="G1486" s="46"/>
      <c r="H1486" s="201"/>
      <c r="I1486" s="30"/>
      <c r="J1486" s="5"/>
    </row>
    <row r="1487" customFormat="false" ht="15.75" hidden="true" customHeight="false" outlineLevel="0" collapsed="false">
      <c r="A1487" s="30"/>
      <c r="B1487" s="50"/>
      <c r="C1487" s="95" t="n">
        <f aca="false">G1484</f>
        <v>9359.0028</v>
      </c>
      <c r="D1487" s="33" t="s">
        <v>36</v>
      </c>
      <c r="E1487" s="95" t="n">
        <v>7240.96</v>
      </c>
      <c r="F1487" s="33" t="s">
        <v>37</v>
      </c>
      <c r="G1487" s="95" t="n">
        <f aca="false">C1487-E1487</f>
        <v>2118.0428</v>
      </c>
      <c r="H1487" s="201"/>
      <c r="I1487" s="30"/>
      <c r="J1487" s="5"/>
    </row>
    <row r="1488" customFormat="false" ht="15.75" hidden="true" customHeight="false" outlineLevel="0" collapsed="false">
      <c r="A1488" s="30"/>
      <c r="B1488" s="203"/>
      <c r="C1488" s="189"/>
      <c r="D1488" s="189"/>
      <c r="E1488" s="190"/>
      <c r="F1488" s="199"/>
      <c r="G1488" s="198"/>
      <c r="H1488" s="201"/>
      <c r="I1488" s="30"/>
      <c r="J1488" s="5"/>
    </row>
    <row r="1489" customFormat="false" ht="15.75" hidden="true" customHeight="false" outlineLevel="0" collapsed="false">
      <c r="A1489" s="30"/>
      <c r="B1489" s="188" t="s">
        <v>336</v>
      </c>
      <c r="C1489" s="189"/>
      <c r="D1489" s="189"/>
      <c r="E1489" s="204" t="n">
        <f aca="false">G1487</f>
        <v>2118.0428</v>
      </c>
      <c r="F1489" s="199" t="s">
        <v>30</v>
      </c>
      <c r="G1489" s="198"/>
      <c r="H1489" s="201"/>
      <c r="I1489" s="30"/>
      <c r="J1489" s="5"/>
    </row>
    <row r="1490" customFormat="false" ht="15.75" hidden="true" customHeight="false" outlineLevel="0" collapsed="false">
      <c r="A1490" s="30"/>
      <c r="B1490" s="205"/>
      <c r="C1490" s="189"/>
      <c r="D1490" s="189"/>
      <c r="E1490" s="56"/>
      <c r="F1490" s="206"/>
      <c r="G1490" s="198"/>
      <c r="H1490" s="201"/>
      <c r="I1490" s="30"/>
      <c r="J1490" s="5"/>
    </row>
    <row r="1491" customFormat="false" ht="15.75" hidden="true" customHeight="false" outlineLevel="0" collapsed="false">
      <c r="A1491" s="30"/>
      <c r="B1491" s="205" t="s">
        <v>337</v>
      </c>
      <c r="C1491" s="189"/>
      <c r="D1491" s="189"/>
      <c r="E1491" s="56"/>
      <c r="F1491" s="206"/>
      <c r="G1491" s="198"/>
      <c r="H1491" s="201"/>
      <c r="I1491" s="30"/>
      <c r="J1491" s="5"/>
    </row>
    <row r="1492" customFormat="false" ht="15.75" hidden="true" customHeight="false" outlineLevel="0" collapsed="false">
      <c r="A1492" s="30"/>
      <c r="B1492" s="205"/>
      <c r="C1492" s="189"/>
      <c r="D1492" s="189"/>
      <c r="E1492" s="56"/>
      <c r="F1492" s="206"/>
      <c r="G1492" s="198"/>
      <c r="H1492" s="201"/>
      <c r="I1492" s="30"/>
      <c r="J1492" s="5"/>
    </row>
    <row r="1493" customFormat="false" ht="15.75" hidden="true" customHeight="false" outlineLevel="0" collapsed="false">
      <c r="A1493" s="30"/>
      <c r="B1493" s="203" t="s">
        <v>338</v>
      </c>
      <c r="C1493" s="189"/>
      <c r="D1493" s="189"/>
      <c r="E1493" s="56"/>
      <c r="F1493" s="206"/>
      <c r="G1493" s="198"/>
      <c r="H1493" s="201"/>
      <c r="I1493" s="30"/>
      <c r="J1493" s="5"/>
    </row>
    <row r="1494" customFormat="false" ht="15.75" hidden="true" customHeight="false" outlineLevel="0" collapsed="false">
      <c r="A1494" s="30"/>
      <c r="B1494" s="205"/>
      <c r="C1494" s="189"/>
      <c r="D1494" s="189"/>
      <c r="E1494" s="56"/>
      <c r="F1494" s="206"/>
      <c r="G1494" s="198"/>
      <c r="H1494" s="201"/>
      <c r="I1494" s="30"/>
      <c r="J1494" s="5"/>
    </row>
    <row r="1495" customFormat="false" ht="25.5" hidden="false" customHeight="true" outlineLevel="0" collapsed="false">
      <c r="A1495" s="18" t="s">
        <v>47</v>
      </c>
      <c r="B1495" s="19" t="s">
        <v>339</v>
      </c>
      <c r="C1495" s="19"/>
      <c r="D1495" s="19"/>
      <c r="E1495" s="19"/>
      <c r="F1495" s="19"/>
      <c r="G1495" s="19"/>
      <c r="H1495" s="18" t="s">
        <v>30</v>
      </c>
      <c r="I1495" s="207" t="n">
        <f aca="false">E1528</f>
        <v>121.071499999999</v>
      </c>
      <c r="J1495" s="5"/>
    </row>
    <row r="1496" customFormat="false" ht="15.6" hidden="false" customHeight="true" outlineLevel="0" collapsed="false">
      <c r="A1496" s="30"/>
      <c r="B1496" s="90"/>
      <c r="C1496" s="58"/>
      <c r="D1496" s="58"/>
      <c r="E1496" s="58"/>
      <c r="F1496" s="58"/>
      <c r="G1496" s="58"/>
      <c r="H1496" s="30"/>
      <c r="I1496" s="34"/>
      <c r="J1496" s="5"/>
    </row>
    <row r="1497" customFormat="false" ht="15.6" hidden="false" customHeight="true" outlineLevel="0" collapsed="false">
      <c r="A1497" s="30"/>
      <c r="B1497" s="43" t="s">
        <v>31</v>
      </c>
      <c r="C1497" s="43"/>
      <c r="D1497" s="43"/>
      <c r="E1497" s="43"/>
      <c r="F1497" s="43"/>
      <c r="G1497" s="43"/>
      <c r="H1497" s="30"/>
      <c r="I1497" s="34"/>
      <c r="J1497" s="5"/>
    </row>
    <row r="1498" customFormat="false" ht="15.6" hidden="false" customHeight="true" outlineLevel="0" collapsed="false">
      <c r="A1498" s="30"/>
      <c r="B1498" s="23"/>
      <c r="C1498" s="23"/>
      <c r="D1498" s="23"/>
      <c r="E1498" s="23"/>
      <c r="F1498" s="23"/>
      <c r="G1498" s="23"/>
      <c r="H1498" s="30"/>
      <c r="I1498" s="34"/>
      <c r="J1498" s="5"/>
    </row>
    <row r="1499" customFormat="false" ht="15.6" hidden="false" customHeight="true" outlineLevel="0" collapsed="false">
      <c r="A1499" s="30"/>
      <c r="B1499" s="44" t="s">
        <v>328</v>
      </c>
      <c r="C1499" s="84"/>
      <c r="D1499" s="84"/>
      <c r="E1499" s="84"/>
      <c r="F1499" s="84"/>
      <c r="G1499" s="208" t="n">
        <v>594.0522</v>
      </c>
      <c r="H1499" s="30"/>
      <c r="I1499" s="34"/>
      <c r="J1499" s="5"/>
    </row>
    <row r="1500" customFormat="false" ht="15.6" hidden="false" customHeight="true" outlineLevel="0" collapsed="false">
      <c r="A1500" s="30"/>
      <c r="B1500" s="44" t="s">
        <v>335</v>
      </c>
      <c r="C1500" s="84"/>
      <c r="D1500" s="84"/>
      <c r="E1500" s="84"/>
      <c r="F1500" s="84"/>
      <c r="G1500" s="208" t="n">
        <v>1591.4855</v>
      </c>
      <c r="H1500" s="30"/>
      <c r="I1500" s="34"/>
      <c r="J1500" s="5"/>
    </row>
    <row r="1501" customFormat="false" ht="15.6" hidden="false" customHeight="true" outlineLevel="0" collapsed="false">
      <c r="A1501" s="30"/>
      <c r="B1501" s="44" t="s">
        <v>329</v>
      </c>
      <c r="C1501" s="84"/>
      <c r="D1501" s="84"/>
      <c r="E1501" s="84"/>
      <c r="F1501" s="84"/>
      <c r="G1501" s="208" t="n">
        <v>292.185</v>
      </c>
      <c r="H1501" s="30"/>
      <c r="I1501" s="34"/>
      <c r="J1501" s="5"/>
    </row>
    <row r="1502" customFormat="false" ht="15.6" hidden="false" customHeight="true" outlineLevel="0" collapsed="false">
      <c r="A1502" s="30"/>
      <c r="B1502" s="44" t="s">
        <v>330</v>
      </c>
      <c r="C1502" s="84"/>
      <c r="D1502" s="84"/>
      <c r="E1502" s="84"/>
      <c r="F1502" s="84"/>
      <c r="G1502" s="208" t="n">
        <v>90.2246</v>
      </c>
      <c r="H1502" s="30"/>
      <c r="I1502" s="34"/>
      <c r="J1502" s="5"/>
    </row>
    <row r="1503" customFormat="false" ht="15.6" hidden="false" customHeight="true" outlineLevel="0" collapsed="false">
      <c r="A1503" s="30"/>
      <c r="B1503" s="44" t="s">
        <v>331</v>
      </c>
      <c r="C1503" s="84"/>
      <c r="D1503" s="84"/>
      <c r="E1503" s="84"/>
      <c r="F1503" s="84"/>
      <c r="G1503" s="208" t="n">
        <v>41.375</v>
      </c>
      <c r="H1503" s="30"/>
      <c r="I1503" s="34"/>
      <c r="J1503" s="5"/>
    </row>
    <row r="1504" customFormat="false" ht="15.6" hidden="false" customHeight="true" outlineLevel="0" collapsed="false">
      <c r="A1504" s="30"/>
      <c r="B1504" s="44" t="s">
        <v>332</v>
      </c>
      <c r="C1504" s="84"/>
      <c r="D1504" s="84"/>
      <c r="E1504" s="84"/>
      <c r="F1504" s="84"/>
      <c r="G1504" s="208" t="n">
        <v>726.76925</v>
      </c>
      <c r="H1504" s="30"/>
      <c r="I1504" s="34"/>
      <c r="J1504" s="5"/>
    </row>
    <row r="1505" customFormat="false" ht="15.6" hidden="false" customHeight="true" outlineLevel="0" collapsed="false">
      <c r="A1505" s="30"/>
      <c r="B1505" s="44" t="s">
        <v>340</v>
      </c>
      <c r="C1505" s="84"/>
      <c r="D1505" s="84"/>
      <c r="E1505" s="84"/>
      <c r="F1505" s="84"/>
      <c r="G1505" s="208" t="n">
        <v>481.084</v>
      </c>
      <c r="H1505" s="30"/>
      <c r="I1505" s="34"/>
      <c r="J1505" s="5"/>
    </row>
    <row r="1506" customFormat="false" ht="15.6" hidden="false" customHeight="true" outlineLevel="0" collapsed="false">
      <c r="A1506" s="30"/>
      <c r="B1506" s="44" t="s">
        <v>333</v>
      </c>
      <c r="C1506" s="84"/>
      <c r="D1506" s="84"/>
      <c r="E1506" s="84"/>
      <c r="F1506" s="84"/>
      <c r="G1506" s="208" t="n">
        <v>430.26205</v>
      </c>
      <c r="H1506" s="30"/>
      <c r="I1506" s="34"/>
      <c r="J1506" s="5"/>
    </row>
    <row r="1507" customFormat="false" ht="15.6" hidden="false" customHeight="true" outlineLevel="0" collapsed="false">
      <c r="A1507" s="30"/>
      <c r="B1507" s="44" t="s">
        <v>334</v>
      </c>
      <c r="C1507" s="84"/>
      <c r="D1507" s="84"/>
      <c r="E1507" s="84"/>
      <c r="F1507" s="84"/>
      <c r="G1507" s="208" t="n">
        <v>512.5376</v>
      </c>
      <c r="H1507" s="30"/>
      <c r="I1507" s="34"/>
      <c r="J1507" s="5"/>
    </row>
    <row r="1508" customFormat="false" ht="15.6" hidden="false" customHeight="true" outlineLevel="0" collapsed="false">
      <c r="A1508" s="30"/>
      <c r="B1508" s="44" t="s">
        <v>341</v>
      </c>
      <c r="C1508" s="84"/>
      <c r="D1508" s="84"/>
      <c r="E1508" s="84"/>
      <c r="F1508" s="84"/>
      <c r="G1508" s="208" t="n">
        <v>135.43</v>
      </c>
      <c r="H1508" s="30"/>
      <c r="I1508" s="34"/>
      <c r="J1508" s="5"/>
    </row>
    <row r="1509" customFormat="false" ht="15.6" hidden="false" customHeight="true" outlineLevel="0" collapsed="false">
      <c r="A1509" s="30"/>
      <c r="B1509" s="44" t="s">
        <v>328</v>
      </c>
      <c r="C1509" s="84"/>
      <c r="D1509" s="84"/>
      <c r="E1509" s="84"/>
      <c r="F1509" s="84"/>
      <c r="G1509" s="208" t="n">
        <v>333.1132</v>
      </c>
      <c r="H1509" s="30"/>
      <c r="I1509" s="34"/>
      <c r="J1509" s="5"/>
    </row>
    <row r="1510" customFormat="false" ht="15.6" hidden="false" customHeight="true" outlineLevel="0" collapsed="false">
      <c r="A1510" s="30"/>
      <c r="B1510" s="44" t="s">
        <v>335</v>
      </c>
      <c r="C1510" s="84"/>
      <c r="D1510" s="84"/>
      <c r="E1510" s="84"/>
      <c r="F1510" s="84"/>
      <c r="G1510" s="208" t="n">
        <v>128.1938</v>
      </c>
      <c r="H1510" s="30"/>
      <c r="I1510" s="34"/>
      <c r="J1510" s="5"/>
    </row>
    <row r="1511" customFormat="false" ht="15.6" hidden="false" customHeight="true" outlineLevel="0" collapsed="false">
      <c r="A1511" s="30"/>
      <c r="B1511" s="44" t="s">
        <v>329</v>
      </c>
      <c r="C1511" s="84"/>
      <c r="D1511" s="84"/>
      <c r="E1511" s="84"/>
      <c r="F1511" s="84"/>
      <c r="G1511" s="208" t="n">
        <v>19.1597</v>
      </c>
      <c r="H1511" s="30"/>
      <c r="I1511" s="34"/>
      <c r="J1511" s="5"/>
    </row>
    <row r="1512" customFormat="false" ht="15.6" hidden="false" customHeight="true" outlineLevel="0" collapsed="false">
      <c r="A1512" s="30"/>
      <c r="B1512" s="44" t="s">
        <v>330</v>
      </c>
      <c r="C1512" s="84"/>
      <c r="D1512" s="84"/>
      <c r="E1512" s="84"/>
      <c r="F1512" s="84"/>
      <c r="G1512" s="208" t="n">
        <v>32.5927</v>
      </c>
      <c r="H1512" s="30"/>
      <c r="I1512" s="34"/>
      <c r="J1512" s="5"/>
    </row>
    <row r="1513" customFormat="false" ht="15.6" hidden="false" customHeight="true" outlineLevel="0" collapsed="false">
      <c r="A1513" s="30"/>
      <c r="B1513" s="44" t="s">
        <v>331</v>
      </c>
      <c r="C1513" s="84"/>
      <c r="D1513" s="84"/>
      <c r="E1513" s="84"/>
      <c r="F1513" s="84"/>
      <c r="G1513" s="208" t="n">
        <v>39.592</v>
      </c>
      <c r="H1513" s="30"/>
      <c r="I1513" s="34"/>
      <c r="J1513" s="5"/>
    </row>
    <row r="1514" customFormat="false" ht="15.6" hidden="false" customHeight="true" outlineLevel="0" collapsed="false">
      <c r="A1514" s="30"/>
      <c r="B1514" s="44" t="s">
        <v>332</v>
      </c>
      <c r="C1514" s="84"/>
      <c r="D1514" s="84"/>
      <c r="E1514" s="84"/>
      <c r="F1514" s="84"/>
      <c r="G1514" s="208" t="n">
        <v>127.5449</v>
      </c>
      <c r="H1514" s="30"/>
      <c r="I1514" s="34"/>
      <c r="J1514" s="5"/>
    </row>
    <row r="1515" customFormat="false" ht="15.6" hidden="false" customHeight="true" outlineLevel="0" collapsed="false">
      <c r="A1515" s="30"/>
      <c r="B1515" s="44" t="s">
        <v>330</v>
      </c>
      <c r="C1515" s="84"/>
      <c r="D1515" s="84"/>
      <c r="E1515" s="84"/>
      <c r="F1515" s="84"/>
      <c r="G1515" s="208" t="n">
        <v>203.5</v>
      </c>
      <c r="H1515" s="30"/>
      <c r="I1515" s="34"/>
      <c r="J1515" s="5"/>
    </row>
    <row r="1516" customFormat="false" ht="15.6" hidden="false" customHeight="true" outlineLevel="0" collapsed="false">
      <c r="A1516" s="30"/>
      <c r="B1516" s="44" t="s">
        <v>331</v>
      </c>
      <c r="C1516" s="84"/>
      <c r="D1516" s="84"/>
      <c r="E1516" s="84"/>
      <c r="F1516" s="84"/>
      <c r="G1516" s="208" t="n">
        <v>159.5</v>
      </c>
      <c r="H1516" s="30"/>
      <c r="I1516" s="34"/>
      <c r="J1516" s="5"/>
    </row>
    <row r="1517" customFormat="false" ht="15.6" hidden="false" customHeight="true" outlineLevel="0" collapsed="false">
      <c r="A1517" s="30"/>
      <c r="B1517" s="44" t="s">
        <v>342</v>
      </c>
      <c r="C1517" s="84"/>
      <c r="D1517" s="84"/>
      <c r="E1517" s="84"/>
      <c r="F1517" s="84"/>
      <c r="G1517" s="208" t="n">
        <v>121.07</v>
      </c>
      <c r="H1517" s="30"/>
      <c r="I1517" s="34"/>
      <c r="J1517" s="5"/>
    </row>
    <row r="1518" customFormat="false" ht="15.6" hidden="false" customHeight="true" outlineLevel="0" collapsed="false">
      <c r="A1518" s="30"/>
      <c r="B1518" s="44"/>
      <c r="C1518" s="84"/>
      <c r="D1518" s="84"/>
      <c r="E1518" s="84"/>
      <c r="F1518" s="84"/>
      <c r="G1518" s="208"/>
      <c r="H1518" s="30"/>
      <c r="I1518" s="34"/>
      <c r="J1518" s="5"/>
    </row>
    <row r="1519" customFormat="false" ht="15.6" hidden="false" customHeight="true" outlineLevel="0" collapsed="false">
      <c r="A1519" s="30"/>
      <c r="B1519" s="44"/>
      <c r="C1519" s="84"/>
      <c r="D1519" s="84"/>
      <c r="E1519" s="84"/>
      <c r="F1519" s="84" t="s">
        <v>343</v>
      </c>
      <c r="G1519" s="208" t="n">
        <f aca="false">SUM(G1499:G1517)</f>
        <v>6059.6715</v>
      </c>
      <c r="H1519" s="30"/>
      <c r="I1519" s="34"/>
      <c r="J1519" s="5"/>
    </row>
    <row r="1520" customFormat="false" ht="15.6" hidden="false" customHeight="true" outlineLevel="0" collapsed="false">
      <c r="A1520" s="30"/>
      <c r="B1520" s="44" t="s">
        <v>32</v>
      </c>
      <c r="C1520" s="45"/>
      <c r="D1520" s="45"/>
      <c r="E1520" s="45"/>
      <c r="F1520" s="45"/>
      <c r="G1520" s="46"/>
      <c r="H1520" s="30"/>
      <c r="I1520" s="34"/>
      <c r="J1520" s="5"/>
    </row>
    <row r="1521" customFormat="false" ht="15.6" hidden="false" customHeight="true" outlineLevel="0" collapsed="false">
      <c r="A1521" s="30"/>
      <c r="B1521" s="116" t="n">
        <f aca="false">G1519</f>
        <v>6059.6715</v>
      </c>
      <c r="C1521" s="33" t="s">
        <v>30</v>
      </c>
      <c r="D1521" s="45"/>
      <c r="E1521" s="45"/>
      <c r="F1521" s="45"/>
      <c r="G1521" s="46"/>
      <c r="H1521" s="30"/>
      <c r="I1521" s="34"/>
      <c r="J1521" s="5"/>
    </row>
    <row r="1522" customFormat="false" ht="15.6" hidden="false" customHeight="true" outlineLevel="0" collapsed="false">
      <c r="A1522" s="30"/>
      <c r="B1522" s="32"/>
      <c r="C1522" s="45"/>
      <c r="D1522" s="45"/>
      <c r="E1522" s="45"/>
      <c r="F1522" s="45"/>
      <c r="G1522" s="46"/>
      <c r="H1522" s="30"/>
      <c r="I1522" s="34"/>
      <c r="J1522" s="5"/>
    </row>
    <row r="1523" customFormat="false" ht="15.6" hidden="false" customHeight="true" outlineLevel="0" collapsed="false">
      <c r="A1523" s="30"/>
      <c r="B1523" s="48" t="s">
        <v>344</v>
      </c>
      <c r="C1523" s="48"/>
      <c r="D1523" s="48"/>
      <c r="E1523" s="48"/>
      <c r="F1523" s="48"/>
      <c r="G1523" s="48"/>
      <c r="H1523" s="30"/>
      <c r="I1523" s="34"/>
      <c r="J1523" s="5"/>
    </row>
    <row r="1524" customFormat="false" ht="15.6" hidden="false" customHeight="true" outlineLevel="0" collapsed="false">
      <c r="A1524" s="30"/>
      <c r="B1524" s="32"/>
      <c r="C1524" s="45"/>
      <c r="D1524" s="45"/>
      <c r="E1524" s="45"/>
      <c r="F1524" s="45"/>
      <c r="G1524" s="46"/>
      <c r="H1524" s="30"/>
      <c r="I1524" s="34"/>
      <c r="J1524" s="5"/>
    </row>
    <row r="1525" customFormat="false" ht="15.6" hidden="false" customHeight="true" outlineLevel="0" collapsed="false">
      <c r="A1525" s="30"/>
      <c r="B1525" s="44" t="s">
        <v>35</v>
      </c>
      <c r="C1525" s="49"/>
      <c r="D1525" s="45"/>
      <c r="E1525" s="45"/>
      <c r="F1525" s="45"/>
      <c r="G1525" s="46"/>
      <c r="H1525" s="30"/>
      <c r="I1525" s="34"/>
      <c r="J1525" s="5"/>
    </row>
    <row r="1526" customFormat="false" ht="15.6" hidden="false" customHeight="true" outlineLevel="0" collapsed="false">
      <c r="A1526" s="30"/>
      <c r="B1526" s="50"/>
      <c r="C1526" s="51" t="n">
        <f aca="false">B1521</f>
        <v>6059.6715</v>
      </c>
      <c r="D1526" s="33" t="s">
        <v>36</v>
      </c>
      <c r="E1526" s="51" t="n">
        <v>5938.6</v>
      </c>
      <c r="F1526" s="33" t="s">
        <v>37</v>
      </c>
      <c r="G1526" s="172" t="n">
        <f aca="false">C1526-E1526</f>
        <v>121.071499999999</v>
      </c>
      <c r="H1526" s="30"/>
      <c r="I1526" s="34"/>
      <c r="J1526" s="5"/>
    </row>
    <row r="1527" customFormat="false" ht="15.6" hidden="false" customHeight="true" outlineLevel="0" collapsed="false">
      <c r="A1527" s="30"/>
      <c r="B1527" s="53"/>
      <c r="C1527" s="54"/>
      <c r="D1527" s="45"/>
      <c r="E1527" s="45"/>
      <c r="F1527" s="45"/>
      <c r="G1527" s="46"/>
      <c r="H1527" s="30"/>
      <c r="I1527" s="34"/>
      <c r="J1527" s="5"/>
    </row>
    <row r="1528" customFormat="false" ht="15.6" hidden="false" customHeight="true" outlineLevel="0" collapsed="false">
      <c r="A1528" s="30"/>
      <c r="B1528" s="55" t="s">
        <v>345</v>
      </c>
      <c r="C1528" s="55"/>
      <c r="D1528" s="55"/>
      <c r="E1528" s="56" t="n">
        <f aca="false">G1526</f>
        <v>121.071499999999</v>
      </c>
      <c r="F1528" s="57" t="s">
        <v>30</v>
      </c>
      <c r="G1528" s="46"/>
      <c r="H1528" s="30"/>
      <c r="I1528" s="34"/>
      <c r="J1528" s="5"/>
    </row>
    <row r="1529" customFormat="false" ht="15.6" hidden="false" customHeight="true" outlineLevel="0" collapsed="false">
      <c r="A1529" s="30"/>
      <c r="B1529" s="55"/>
      <c r="C1529" s="57"/>
      <c r="D1529" s="57"/>
      <c r="E1529" s="56"/>
      <c r="F1529" s="57"/>
      <c r="G1529" s="45"/>
      <c r="H1529" s="30"/>
      <c r="I1529" s="34"/>
      <c r="J1529" s="5"/>
    </row>
    <row r="1530" customFormat="false" ht="15.6" hidden="false" customHeight="true" outlineLevel="0" collapsed="false">
      <c r="A1530" s="30"/>
      <c r="B1530" s="55"/>
      <c r="C1530" s="57"/>
      <c r="D1530" s="57"/>
      <c r="E1530" s="56"/>
      <c r="F1530" s="57"/>
      <c r="G1530" s="45"/>
      <c r="H1530" s="30"/>
      <c r="I1530" s="34"/>
      <c r="J1530" s="5"/>
    </row>
    <row r="1531" customFormat="false" ht="15.6" hidden="false" customHeight="true" outlineLevel="0" collapsed="false">
      <c r="A1531" s="30"/>
      <c r="B1531" s="55"/>
      <c r="C1531" s="57"/>
      <c r="D1531" s="57"/>
      <c r="E1531" s="56"/>
      <c r="F1531" s="57"/>
      <c r="G1531" s="45"/>
      <c r="H1531" s="30"/>
      <c r="I1531" s="34"/>
      <c r="J1531" s="5"/>
    </row>
    <row r="1532" customFormat="false" ht="15.6" hidden="false" customHeight="true" outlineLevel="0" collapsed="false">
      <c r="A1532" s="30"/>
      <c r="B1532" s="55"/>
      <c r="C1532" s="57"/>
      <c r="D1532" s="57"/>
      <c r="E1532" s="56"/>
      <c r="F1532" s="57"/>
      <c r="G1532" s="45"/>
      <c r="H1532" s="30"/>
      <c r="I1532" s="34"/>
      <c r="J1532" s="5"/>
    </row>
    <row r="1533" customFormat="false" ht="15.6" hidden="false" customHeight="true" outlineLevel="0" collapsed="false">
      <c r="A1533" s="30"/>
      <c r="B1533" s="55"/>
      <c r="C1533" s="57"/>
      <c r="D1533" s="57"/>
      <c r="E1533" s="56"/>
      <c r="F1533" s="57"/>
      <c r="G1533" s="45"/>
      <c r="H1533" s="30"/>
      <c r="I1533" s="34"/>
      <c r="J1533" s="5"/>
    </row>
    <row r="1534" customFormat="false" ht="15.6" hidden="false" customHeight="true" outlineLevel="0" collapsed="false">
      <c r="A1534" s="30"/>
      <c r="B1534" s="55"/>
      <c r="C1534" s="57"/>
      <c r="D1534" s="57"/>
      <c r="E1534" s="56"/>
      <c r="F1534" s="57"/>
      <c r="G1534" s="45"/>
      <c r="H1534" s="30"/>
      <c r="I1534" s="34"/>
      <c r="J1534" s="5"/>
    </row>
    <row r="1535" customFormat="false" ht="15.6" hidden="false" customHeight="true" outlineLevel="0" collapsed="false">
      <c r="A1535" s="30"/>
      <c r="B1535" s="55"/>
      <c r="C1535" s="57"/>
      <c r="D1535" s="57"/>
      <c r="E1535" s="56"/>
      <c r="F1535" s="57"/>
      <c r="G1535" s="45"/>
      <c r="H1535" s="30"/>
      <c r="I1535" s="34"/>
      <c r="J1535" s="5"/>
    </row>
    <row r="1536" customFormat="false" ht="15.6" hidden="false" customHeight="true" outlineLevel="0" collapsed="false">
      <c r="A1536" s="30"/>
      <c r="B1536" s="55"/>
      <c r="C1536" s="57"/>
      <c r="D1536" s="57"/>
      <c r="E1536" s="56"/>
      <c r="F1536" s="57"/>
      <c r="G1536" s="45"/>
      <c r="H1536" s="30"/>
      <c r="I1536" s="34"/>
      <c r="J1536" s="5"/>
    </row>
    <row r="1537" customFormat="false" ht="15.6" hidden="false" customHeight="true" outlineLevel="0" collapsed="false">
      <c r="A1537" s="30"/>
      <c r="B1537" s="55"/>
      <c r="C1537" s="57"/>
      <c r="D1537" s="57"/>
      <c r="E1537" s="56"/>
      <c r="F1537" s="57"/>
      <c r="G1537" s="45"/>
      <c r="H1537" s="30"/>
      <c r="I1537" s="34"/>
      <c r="J1537" s="5"/>
    </row>
    <row r="1538" customFormat="false" ht="15.6" hidden="false" customHeight="true" outlineLevel="0" collapsed="false">
      <c r="A1538" s="30"/>
      <c r="B1538" s="55"/>
      <c r="C1538" s="57"/>
      <c r="D1538" s="57"/>
      <c r="E1538" s="56"/>
      <c r="F1538" s="57"/>
      <c r="G1538" s="45"/>
      <c r="H1538" s="30"/>
      <c r="I1538" s="34"/>
      <c r="J1538" s="5"/>
    </row>
    <row r="1539" customFormat="false" ht="15.6" hidden="false" customHeight="true" outlineLevel="0" collapsed="false">
      <c r="A1539" s="30"/>
      <c r="B1539" s="55"/>
      <c r="C1539" s="57"/>
      <c r="D1539" s="57"/>
      <c r="E1539" s="56"/>
      <c r="F1539" s="57"/>
      <c r="G1539" s="45"/>
      <c r="H1539" s="30"/>
      <c r="I1539" s="34"/>
      <c r="J1539" s="5"/>
    </row>
    <row r="1540" customFormat="false" ht="15.6" hidden="false" customHeight="true" outlineLevel="0" collapsed="false">
      <c r="A1540" s="30"/>
      <c r="B1540" s="55"/>
      <c r="C1540" s="57"/>
      <c r="D1540" s="57"/>
      <c r="E1540" s="56"/>
      <c r="F1540" s="57"/>
      <c r="G1540" s="45"/>
      <c r="H1540" s="30"/>
      <c r="I1540" s="34"/>
      <c r="J1540" s="5"/>
    </row>
    <row r="1541" customFormat="false" ht="15.6" hidden="false" customHeight="true" outlineLevel="0" collapsed="false">
      <c r="A1541" s="30"/>
      <c r="B1541" s="55"/>
      <c r="C1541" s="57"/>
      <c r="D1541" s="57"/>
      <c r="E1541" s="56"/>
      <c r="F1541" s="57"/>
      <c r="G1541" s="45"/>
      <c r="H1541" s="30"/>
      <c r="I1541" s="34"/>
      <c r="J1541" s="5"/>
    </row>
    <row r="1542" customFormat="false" ht="15.6" hidden="false" customHeight="true" outlineLevel="0" collapsed="false">
      <c r="A1542" s="30"/>
      <c r="B1542" s="55"/>
      <c r="C1542" s="57"/>
      <c r="D1542" s="57"/>
      <c r="E1542" s="56"/>
      <c r="F1542" s="57"/>
      <c r="G1542" s="45"/>
      <c r="H1542" s="30"/>
      <c r="I1542" s="34"/>
      <c r="J1542" s="5"/>
    </row>
    <row r="1543" customFormat="false" ht="15.6" hidden="false" customHeight="true" outlineLevel="0" collapsed="false">
      <c r="A1543" s="30"/>
      <c r="B1543" s="55"/>
      <c r="C1543" s="57"/>
      <c r="D1543" s="57"/>
      <c r="E1543" s="56"/>
      <c r="F1543" s="57"/>
      <c r="G1543" s="45"/>
      <c r="H1543" s="30"/>
      <c r="I1543" s="34"/>
      <c r="J1543" s="5"/>
    </row>
    <row r="1544" customFormat="false" ht="15.6" hidden="false" customHeight="true" outlineLevel="0" collapsed="false">
      <c r="A1544" s="30"/>
      <c r="B1544" s="55"/>
      <c r="C1544" s="57"/>
      <c r="D1544" s="57"/>
      <c r="E1544" s="56"/>
      <c r="F1544" s="57"/>
      <c r="G1544" s="45"/>
      <c r="H1544" s="30"/>
      <c r="I1544" s="34"/>
      <c r="J1544" s="5"/>
    </row>
    <row r="1545" customFormat="false" ht="15.6" hidden="false" customHeight="true" outlineLevel="0" collapsed="false">
      <c r="A1545" s="30"/>
      <c r="B1545" s="55"/>
      <c r="C1545" s="57"/>
      <c r="D1545" s="57"/>
      <c r="E1545" s="56"/>
      <c r="F1545" s="57"/>
      <c r="G1545" s="45"/>
      <c r="H1545" s="30"/>
      <c r="I1545" s="34"/>
      <c r="J1545" s="5"/>
    </row>
    <row r="1546" customFormat="false" ht="15.6" hidden="true" customHeight="true" outlineLevel="0" collapsed="false">
      <c r="A1546" s="30"/>
      <c r="B1546" s="55"/>
      <c r="C1546" s="57"/>
      <c r="D1546" s="57"/>
      <c r="E1546" s="56"/>
      <c r="F1546" s="57"/>
      <c r="G1546" s="45"/>
      <c r="H1546" s="30"/>
      <c r="I1546" s="34"/>
      <c r="J1546" s="5"/>
    </row>
    <row r="1547" customFormat="false" ht="15.6" hidden="true" customHeight="true" outlineLevel="0" collapsed="false">
      <c r="A1547" s="30"/>
      <c r="B1547" s="55"/>
      <c r="C1547" s="57"/>
      <c r="D1547" s="57"/>
      <c r="E1547" s="56"/>
      <c r="F1547" s="57"/>
      <c r="G1547" s="45"/>
      <c r="H1547" s="30"/>
      <c r="I1547" s="34"/>
      <c r="J1547" s="5"/>
    </row>
    <row r="1548" customFormat="false" ht="15.6" hidden="true" customHeight="true" outlineLevel="0" collapsed="false">
      <c r="A1548" s="30"/>
      <c r="B1548" s="55"/>
      <c r="C1548" s="57"/>
      <c r="D1548" s="57"/>
      <c r="E1548" s="56"/>
      <c r="F1548" s="57"/>
      <c r="G1548" s="45"/>
      <c r="H1548" s="30"/>
      <c r="I1548" s="34"/>
      <c r="J1548" s="5"/>
    </row>
    <row r="1549" customFormat="false" ht="15.6" hidden="true" customHeight="true" outlineLevel="0" collapsed="false">
      <c r="A1549" s="30"/>
      <c r="B1549" s="55"/>
      <c r="C1549" s="57"/>
      <c r="D1549" s="57"/>
      <c r="E1549" s="56"/>
      <c r="F1549" s="57"/>
      <c r="G1549" s="45"/>
      <c r="H1549" s="30"/>
      <c r="I1549" s="34"/>
      <c r="J1549" s="5"/>
    </row>
    <row r="1550" customFormat="false" ht="15.6" hidden="true" customHeight="true" outlineLevel="0" collapsed="false">
      <c r="A1550" s="30"/>
      <c r="B1550" s="55"/>
      <c r="C1550" s="57"/>
      <c r="D1550" s="57"/>
      <c r="E1550" s="56"/>
      <c r="F1550" s="57"/>
      <c r="G1550" s="45"/>
      <c r="H1550" s="30"/>
      <c r="I1550" s="34"/>
      <c r="J1550" s="5"/>
    </row>
    <row r="1551" customFormat="false" ht="15.6" hidden="true" customHeight="true" outlineLevel="0" collapsed="false">
      <c r="A1551" s="30"/>
      <c r="B1551" s="55"/>
      <c r="C1551" s="57"/>
      <c r="D1551" s="57"/>
      <c r="E1551" s="56"/>
      <c r="F1551" s="57"/>
      <c r="G1551" s="45"/>
      <c r="H1551" s="30"/>
      <c r="I1551" s="34"/>
      <c r="J1551" s="5"/>
    </row>
    <row r="1552" customFormat="false" ht="15.6" hidden="true" customHeight="true" outlineLevel="0" collapsed="false">
      <c r="A1552" s="30"/>
      <c r="B1552" s="55"/>
      <c r="C1552" s="57"/>
      <c r="D1552" s="57"/>
      <c r="E1552" s="56"/>
      <c r="F1552" s="57"/>
      <c r="G1552" s="45"/>
      <c r="H1552" s="30"/>
      <c r="I1552" s="34"/>
      <c r="J1552" s="5"/>
    </row>
    <row r="1553" customFormat="false" ht="15.6" hidden="true" customHeight="true" outlineLevel="0" collapsed="false">
      <c r="A1553" s="30"/>
      <c r="B1553" s="55"/>
      <c r="C1553" s="57"/>
      <c r="D1553" s="57"/>
      <c r="E1553" s="56"/>
      <c r="F1553" s="57"/>
      <c r="G1553" s="45"/>
      <c r="H1553" s="30"/>
      <c r="I1553" s="34"/>
      <c r="J1553" s="5"/>
    </row>
    <row r="1554" customFormat="false" ht="15.6" hidden="true" customHeight="true" outlineLevel="0" collapsed="false">
      <c r="A1554" s="30"/>
      <c r="B1554" s="55"/>
      <c r="C1554" s="57"/>
      <c r="D1554" s="57"/>
      <c r="E1554" s="56"/>
      <c r="F1554" s="57"/>
      <c r="G1554" s="45"/>
      <c r="H1554" s="30"/>
      <c r="I1554" s="34"/>
      <c r="J1554" s="5"/>
    </row>
    <row r="1555" customFormat="false" ht="15.6" hidden="true" customHeight="true" outlineLevel="0" collapsed="false">
      <c r="A1555" s="30"/>
      <c r="B1555" s="55"/>
      <c r="C1555" s="57"/>
      <c r="D1555" s="57"/>
      <c r="E1555" s="56"/>
      <c r="F1555" s="57"/>
      <c r="G1555" s="45"/>
      <c r="H1555" s="30"/>
      <c r="I1555" s="34"/>
      <c r="J1555" s="5"/>
    </row>
    <row r="1556" customFormat="false" ht="15.6" hidden="true" customHeight="true" outlineLevel="0" collapsed="false">
      <c r="A1556" s="30"/>
      <c r="B1556" s="55"/>
      <c r="C1556" s="57"/>
      <c r="D1556" s="57"/>
      <c r="E1556" s="56"/>
      <c r="F1556" s="57"/>
      <c r="G1556" s="45"/>
      <c r="H1556" s="30"/>
      <c r="I1556" s="34"/>
      <c r="J1556" s="5"/>
    </row>
    <row r="1557" customFormat="false" ht="15.6" hidden="true" customHeight="true" outlineLevel="0" collapsed="false">
      <c r="A1557" s="30"/>
      <c r="B1557" s="55"/>
      <c r="C1557" s="57"/>
      <c r="D1557" s="57"/>
      <c r="E1557" s="56"/>
      <c r="F1557" s="57"/>
      <c r="G1557" s="45"/>
      <c r="H1557" s="30"/>
      <c r="I1557" s="34"/>
      <c r="J1557" s="5"/>
    </row>
    <row r="1558" customFormat="false" ht="15.6" hidden="true" customHeight="true" outlineLevel="0" collapsed="false">
      <c r="A1558" s="30"/>
      <c r="B1558" s="90"/>
      <c r="C1558" s="58"/>
      <c r="D1558" s="58"/>
      <c r="E1558" s="58"/>
      <c r="F1558" s="58"/>
      <c r="G1558" s="58"/>
      <c r="H1558" s="30"/>
      <c r="I1558" s="34"/>
      <c r="J1558" s="5"/>
    </row>
    <row r="1559" customFormat="false" ht="25.5" hidden="true" customHeight="true" outlineLevel="0" collapsed="false">
      <c r="A1559" s="16" t="s">
        <v>346</v>
      </c>
      <c r="B1559" s="40" t="s">
        <v>347</v>
      </c>
      <c r="C1559" s="40"/>
      <c r="D1559" s="40"/>
      <c r="E1559" s="40"/>
      <c r="F1559" s="40"/>
      <c r="G1559" s="40"/>
      <c r="H1559" s="16" t="s">
        <v>30</v>
      </c>
      <c r="I1559" s="149" t="n">
        <f aca="false">E1583</f>
        <v>131.07</v>
      </c>
      <c r="J1559" s="5"/>
    </row>
    <row r="1560" customFormat="false" ht="15.6" hidden="true" customHeight="true" outlineLevel="0" collapsed="false">
      <c r="A1560" s="30"/>
      <c r="B1560" s="90"/>
      <c r="C1560" s="58"/>
      <c r="D1560" s="58"/>
      <c r="E1560" s="58"/>
      <c r="F1560" s="58"/>
      <c r="G1560" s="58"/>
      <c r="H1560" s="30"/>
      <c r="I1560" s="34"/>
      <c r="J1560" s="5"/>
    </row>
    <row r="1561" customFormat="false" ht="15.6" hidden="true" customHeight="true" outlineLevel="0" collapsed="false">
      <c r="A1561" s="30"/>
      <c r="B1561" s="43" t="s">
        <v>31</v>
      </c>
      <c r="C1561" s="43"/>
      <c r="D1561" s="43"/>
      <c r="E1561" s="43"/>
      <c r="F1561" s="43"/>
      <c r="G1561" s="43"/>
      <c r="H1561" s="30"/>
      <c r="I1561" s="34"/>
      <c r="J1561" s="5"/>
    </row>
    <row r="1562" customFormat="false" ht="15.6" hidden="true" customHeight="true" outlineLevel="0" collapsed="false">
      <c r="A1562" s="30"/>
      <c r="B1562" s="125"/>
      <c r="C1562" s="186"/>
      <c r="D1562" s="186"/>
      <c r="E1562" s="186"/>
      <c r="F1562" s="186"/>
      <c r="G1562" s="186"/>
      <c r="H1562" s="30"/>
      <c r="I1562" s="34"/>
      <c r="J1562" s="5"/>
    </row>
    <row r="1563" customFormat="false" ht="15.6" hidden="true" customHeight="true" outlineLevel="0" collapsed="false">
      <c r="A1563" s="30"/>
      <c r="B1563" s="90"/>
      <c r="C1563" s="58"/>
      <c r="D1563" s="58"/>
      <c r="E1563" s="58"/>
      <c r="F1563" s="58" t="s">
        <v>223</v>
      </c>
      <c r="G1563" s="58"/>
      <c r="H1563" s="30"/>
      <c r="I1563" s="34"/>
      <c r="J1563" s="5"/>
    </row>
    <row r="1564" customFormat="false" ht="15.6" hidden="true" customHeight="true" outlineLevel="0" collapsed="false">
      <c r="A1564" s="30"/>
      <c r="B1564" s="127" t="s">
        <v>328</v>
      </c>
      <c r="C1564" s="128"/>
      <c r="D1564" s="128"/>
      <c r="E1564" s="58"/>
      <c r="F1564" s="58" t="n">
        <v>233.97</v>
      </c>
      <c r="G1564" s="58"/>
      <c r="H1564" s="30"/>
      <c r="I1564" s="34"/>
      <c r="J1564" s="5"/>
    </row>
    <row r="1565" customFormat="false" ht="15.6" hidden="true" customHeight="true" outlineLevel="0" collapsed="false">
      <c r="A1565" s="30"/>
      <c r="B1565" s="179" t="s">
        <v>335</v>
      </c>
      <c r="C1565" s="58"/>
      <c r="D1565" s="58"/>
      <c r="E1565" s="58"/>
      <c r="F1565" s="58" t="n">
        <v>813.45</v>
      </c>
      <c r="G1565" s="58"/>
      <c r="H1565" s="30"/>
      <c r="I1565" s="34"/>
      <c r="J1565" s="5"/>
    </row>
    <row r="1566" customFormat="false" ht="15.6" hidden="true" customHeight="true" outlineLevel="0" collapsed="false">
      <c r="A1566" s="30"/>
      <c r="B1566" s="179" t="s">
        <v>329</v>
      </c>
      <c r="C1566" s="58"/>
      <c r="D1566" s="58"/>
      <c r="E1566" s="58"/>
      <c r="F1566" s="58" t="n">
        <v>115.155</v>
      </c>
      <c r="G1566" s="58"/>
      <c r="H1566" s="30"/>
      <c r="I1566" s="34"/>
      <c r="J1566" s="5"/>
    </row>
    <row r="1567" customFormat="false" ht="15.6" hidden="true" customHeight="true" outlineLevel="0" collapsed="false">
      <c r="A1567" s="30"/>
      <c r="B1567" s="179" t="s">
        <v>330</v>
      </c>
      <c r="C1567" s="58"/>
      <c r="D1567" s="58"/>
      <c r="E1567" s="58"/>
      <c r="F1567" s="58" t="n">
        <v>65.205</v>
      </c>
      <c r="G1567" s="58"/>
      <c r="H1567" s="30"/>
      <c r="I1567" s="34"/>
      <c r="J1567" s="5"/>
    </row>
    <row r="1568" customFormat="false" ht="15.6" hidden="true" customHeight="true" outlineLevel="0" collapsed="false">
      <c r="A1568" s="30"/>
      <c r="B1568" s="179" t="s">
        <v>331</v>
      </c>
      <c r="C1568" s="58"/>
      <c r="D1568" s="58"/>
      <c r="E1568" s="58"/>
      <c r="F1568" s="58" t="n">
        <v>51.705</v>
      </c>
      <c r="G1568" s="58"/>
      <c r="H1568" s="30"/>
      <c r="I1568" s="34"/>
      <c r="J1568" s="5"/>
    </row>
    <row r="1569" customFormat="false" ht="15.6" hidden="true" customHeight="true" outlineLevel="0" collapsed="false">
      <c r="A1569" s="30"/>
      <c r="B1569" s="179" t="s">
        <v>332</v>
      </c>
      <c r="C1569" s="58"/>
      <c r="D1569" s="58"/>
      <c r="E1569" s="58"/>
      <c r="F1569" s="58" t="n">
        <v>1089.44</v>
      </c>
      <c r="G1569" s="58"/>
      <c r="H1569" s="30"/>
      <c r="I1569" s="34"/>
      <c r="J1569" s="5"/>
    </row>
    <row r="1570" customFormat="false" ht="15.6" hidden="true" customHeight="true" outlineLevel="0" collapsed="false">
      <c r="A1570" s="30"/>
      <c r="B1570" s="179" t="s">
        <v>340</v>
      </c>
      <c r="C1570" s="58"/>
      <c r="D1570" s="58"/>
      <c r="E1570" s="58"/>
      <c r="F1570" s="58" t="n">
        <v>169.95</v>
      </c>
      <c r="G1570" s="58"/>
      <c r="H1570" s="30"/>
      <c r="I1570" s="34"/>
      <c r="J1570" s="5"/>
    </row>
    <row r="1571" customFormat="false" ht="15.6" hidden="true" customHeight="true" outlineLevel="0" collapsed="false">
      <c r="A1571" s="30"/>
      <c r="B1571" s="90"/>
      <c r="C1571" s="58"/>
      <c r="D1571" s="58"/>
      <c r="E1571" s="58" t="s">
        <v>348</v>
      </c>
      <c r="F1571" s="209" t="n">
        <f aca="false">SUM(F1564:F1570)</f>
        <v>2538.875</v>
      </c>
      <c r="G1571" s="58"/>
      <c r="H1571" s="30"/>
      <c r="I1571" s="34"/>
      <c r="J1571" s="5"/>
    </row>
    <row r="1572" customFormat="false" ht="15.6" hidden="true" customHeight="true" outlineLevel="0" collapsed="false">
      <c r="A1572" s="30"/>
      <c r="B1572" s="90"/>
      <c r="C1572" s="58"/>
      <c r="D1572" s="58"/>
      <c r="E1572" s="58"/>
      <c r="F1572" s="58"/>
      <c r="G1572" s="58"/>
      <c r="H1572" s="30"/>
      <c r="I1572" s="34"/>
      <c r="J1572" s="5"/>
    </row>
    <row r="1573" customFormat="false" ht="15.6" hidden="true" customHeight="true" outlineLevel="0" collapsed="false">
      <c r="A1573" s="30"/>
      <c r="B1573" s="44" t="s">
        <v>32</v>
      </c>
      <c r="C1573" s="45"/>
      <c r="D1573" s="45"/>
      <c r="E1573" s="45"/>
      <c r="F1573" s="45"/>
      <c r="G1573" s="46"/>
      <c r="H1573" s="30"/>
      <c r="I1573" s="34"/>
      <c r="J1573" s="5"/>
    </row>
    <row r="1574" customFormat="false" ht="15.6" hidden="true" customHeight="true" outlineLevel="0" collapsed="false">
      <c r="A1574" s="30"/>
      <c r="B1574" s="116" t="n">
        <f aca="false">F1571</f>
        <v>2538.875</v>
      </c>
      <c r="C1574" s="33" t="s">
        <v>30</v>
      </c>
      <c r="D1574" s="45"/>
      <c r="E1574" s="45"/>
      <c r="F1574" s="45"/>
      <c r="G1574" s="46"/>
      <c r="H1574" s="30"/>
      <c r="I1574" s="34"/>
      <c r="J1574" s="5"/>
    </row>
    <row r="1575" customFormat="false" ht="15.6" hidden="true" customHeight="true" outlineLevel="0" collapsed="false">
      <c r="A1575" s="30"/>
      <c r="B1575" s="32"/>
      <c r="C1575" s="45"/>
      <c r="D1575" s="45"/>
      <c r="E1575" s="45"/>
      <c r="F1575" s="45"/>
      <c r="G1575" s="46"/>
      <c r="H1575" s="30"/>
      <c r="I1575" s="34"/>
      <c r="J1575" s="5"/>
    </row>
    <row r="1576" customFormat="false" ht="15.6" hidden="true" customHeight="true" outlineLevel="0" collapsed="false">
      <c r="A1576" s="30"/>
      <c r="B1576" s="48" t="s">
        <v>349</v>
      </c>
      <c r="C1576" s="48"/>
      <c r="D1576" s="48"/>
      <c r="E1576" s="48"/>
      <c r="F1576" s="48"/>
      <c r="G1576" s="48"/>
      <c r="H1576" s="30"/>
      <c r="I1576" s="34"/>
      <c r="J1576" s="5"/>
    </row>
    <row r="1577" customFormat="false" ht="15.6" hidden="true" customHeight="true" outlineLevel="0" collapsed="false">
      <c r="A1577" s="30"/>
      <c r="B1577" s="32"/>
      <c r="C1577" s="45"/>
      <c r="D1577" s="45"/>
      <c r="E1577" s="45"/>
      <c r="F1577" s="45"/>
      <c r="G1577" s="46"/>
      <c r="H1577" s="30"/>
      <c r="I1577" s="34"/>
      <c r="J1577" s="5"/>
    </row>
    <row r="1578" customFormat="false" ht="15.6" hidden="true" customHeight="true" outlineLevel="0" collapsed="false">
      <c r="A1578" s="30"/>
      <c r="B1578" s="44" t="s">
        <v>35</v>
      </c>
      <c r="C1578" s="49"/>
      <c r="D1578" s="45"/>
      <c r="E1578" s="45"/>
      <c r="F1578" s="45"/>
      <c r="G1578" s="46"/>
      <c r="H1578" s="30"/>
      <c r="I1578" s="34"/>
      <c r="J1578" s="5"/>
    </row>
    <row r="1579" customFormat="false" ht="15.6" hidden="true" customHeight="true" outlineLevel="0" collapsed="false">
      <c r="A1579" s="30"/>
      <c r="B1579" s="50"/>
      <c r="C1579" s="51" t="n">
        <f aca="false">B1574</f>
        <v>2538.875</v>
      </c>
      <c r="D1579" s="33" t="s">
        <v>36</v>
      </c>
      <c r="E1579" s="51" t="n">
        <v>2368.93</v>
      </c>
      <c r="F1579" s="33" t="s">
        <v>37</v>
      </c>
      <c r="G1579" s="172" t="n">
        <f aca="false">C1579-E1579</f>
        <v>169.945</v>
      </c>
      <c r="H1579" s="30"/>
      <c r="I1579" s="34"/>
      <c r="J1579" s="5"/>
    </row>
    <row r="1580" customFormat="false" ht="15.6" hidden="true" customHeight="true" outlineLevel="0" collapsed="false">
      <c r="A1580" s="30"/>
      <c r="B1580" s="53"/>
      <c r="C1580" s="54"/>
      <c r="D1580" s="45"/>
      <c r="E1580" s="45"/>
      <c r="F1580" s="45"/>
      <c r="G1580" s="46"/>
      <c r="H1580" s="30"/>
      <c r="I1580" s="34"/>
      <c r="J1580" s="5"/>
    </row>
    <row r="1581" customFormat="false" ht="15.6" hidden="true" customHeight="true" outlineLevel="0" collapsed="false">
      <c r="A1581" s="30"/>
      <c r="B1581" s="210" t="s">
        <v>350</v>
      </c>
      <c r="C1581" s="210"/>
      <c r="D1581" s="210"/>
      <c r="E1581" s="204" t="n">
        <f aca="false">G1579</f>
        <v>169.945</v>
      </c>
      <c r="F1581" s="211" t="s">
        <v>30</v>
      </c>
      <c r="G1581" s="46"/>
      <c r="H1581" s="30"/>
      <c r="I1581" s="34"/>
      <c r="J1581" s="5"/>
    </row>
    <row r="1582" customFormat="false" ht="15.6" hidden="true" customHeight="true" outlineLevel="0" collapsed="false">
      <c r="A1582" s="30"/>
      <c r="B1582" s="210"/>
      <c r="C1582" s="211"/>
      <c r="D1582" s="211"/>
      <c r="E1582" s="204"/>
      <c r="F1582" s="211"/>
      <c r="G1582" s="45"/>
      <c r="H1582" s="30"/>
      <c r="I1582" s="34"/>
      <c r="J1582" s="5"/>
    </row>
    <row r="1583" customFormat="false" ht="15.6" hidden="true" customHeight="true" outlineLevel="0" collapsed="false">
      <c r="A1583" s="30"/>
      <c r="B1583" s="173" t="s">
        <v>351</v>
      </c>
      <c r="C1583" s="173"/>
      <c r="D1583" s="173"/>
      <c r="E1583" s="104" t="n">
        <v>131.07</v>
      </c>
      <c r="F1583" s="104" t="s">
        <v>30</v>
      </c>
      <c r="G1583" s="58"/>
      <c r="H1583" s="30"/>
      <c r="I1583" s="34"/>
      <c r="J1583" s="5"/>
    </row>
    <row r="1584" customFormat="false" ht="15.6" hidden="true" customHeight="true" outlineLevel="0" collapsed="false">
      <c r="A1584" s="30"/>
      <c r="B1584" s="90"/>
      <c r="C1584" s="58"/>
      <c r="D1584" s="58"/>
      <c r="E1584" s="58"/>
      <c r="F1584" s="58"/>
      <c r="G1584" s="58"/>
      <c r="H1584" s="30"/>
      <c r="I1584" s="34"/>
      <c r="J1584" s="5"/>
    </row>
    <row r="1585" customFormat="false" ht="15.6" hidden="true" customHeight="true" outlineLevel="0" collapsed="false">
      <c r="A1585" s="30"/>
      <c r="B1585" s="90"/>
      <c r="C1585" s="58"/>
      <c r="D1585" s="58"/>
      <c r="E1585" s="58"/>
      <c r="F1585" s="58"/>
      <c r="G1585" s="58"/>
      <c r="H1585" s="30"/>
      <c r="I1585" s="34"/>
      <c r="J1585" s="5"/>
    </row>
    <row r="1586" customFormat="false" ht="15.6" hidden="true" customHeight="true" outlineLevel="0" collapsed="false">
      <c r="A1586" s="30"/>
      <c r="B1586" s="90"/>
      <c r="C1586" s="58"/>
      <c r="D1586" s="58"/>
      <c r="E1586" s="58"/>
      <c r="F1586" s="58"/>
      <c r="G1586" s="58"/>
      <c r="H1586" s="30"/>
      <c r="I1586" s="34"/>
      <c r="J1586" s="5"/>
    </row>
    <row r="1587" customFormat="false" ht="15.6" hidden="true" customHeight="true" outlineLevel="0" collapsed="false">
      <c r="A1587" s="30"/>
      <c r="B1587" s="90"/>
      <c r="C1587" s="58"/>
      <c r="D1587" s="58"/>
      <c r="E1587" s="58"/>
      <c r="F1587" s="58"/>
      <c r="G1587" s="58"/>
      <c r="H1587" s="30"/>
      <c r="I1587" s="34"/>
      <c r="J1587" s="5"/>
    </row>
    <row r="1588" customFormat="false" ht="15.6" hidden="true" customHeight="true" outlineLevel="0" collapsed="false">
      <c r="A1588" s="30"/>
      <c r="B1588" s="90"/>
      <c r="C1588" s="58"/>
      <c r="D1588" s="58"/>
      <c r="E1588" s="58"/>
      <c r="F1588" s="58"/>
      <c r="G1588" s="58"/>
      <c r="H1588" s="30"/>
      <c r="I1588" s="34"/>
      <c r="J1588" s="5"/>
    </row>
    <row r="1589" customFormat="false" ht="15.6" hidden="true" customHeight="true" outlineLevel="0" collapsed="false">
      <c r="A1589" s="30"/>
      <c r="B1589" s="90"/>
      <c r="C1589" s="58"/>
      <c r="D1589" s="58"/>
      <c r="E1589" s="58"/>
      <c r="F1589" s="58"/>
      <c r="G1589" s="58"/>
      <c r="H1589" s="30"/>
      <c r="I1589" s="34"/>
      <c r="J1589" s="5"/>
    </row>
    <row r="1590" customFormat="false" ht="15.6" hidden="true" customHeight="true" outlineLevel="0" collapsed="false">
      <c r="A1590" s="30"/>
      <c r="B1590" s="90"/>
      <c r="C1590" s="58"/>
      <c r="D1590" s="58"/>
      <c r="E1590" s="58"/>
      <c r="F1590" s="58"/>
      <c r="G1590" s="58"/>
      <c r="H1590" s="30"/>
      <c r="I1590" s="34"/>
      <c r="J1590" s="5"/>
    </row>
    <row r="1591" customFormat="false" ht="15.6" hidden="true" customHeight="true" outlineLevel="0" collapsed="false">
      <c r="A1591" s="30"/>
      <c r="B1591" s="90"/>
      <c r="C1591" s="58"/>
      <c r="D1591" s="58"/>
      <c r="E1591" s="58"/>
      <c r="F1591" s="58"/>
      <c r="G1591" s="58"/>
      <c r="H1591" s="30"/>
      <c r="I1591" s="34"/>
      <c r="J1591" s="5"/>
    </row>
    <row r="1592" customFormat="false" ht="15.6" hidden="true" customHeight="true" outlineLevel="0" collapsed="false">
      <c r="A1592" s="30"/>
      <c r="B1592" s="90"/>
      <c r="C1592" s="58"/>
      <c r="D1592" s="58"/>
      <c r="E1592" s="58"/>
      <c r="F1592" s="58"/>
      <c r="G1592" s="58"/>
      <c r="H1592" s="30"/>
      <c r="I1592" s="34"/>
      <c r="J1592" s="5"/>
    </row>
    <row r="1593" customFormat="false" ht="15.6" hidden="true" customHeight="true" outlineLevel="0" collapsed="false">
      <c r="A1593" s="30"/>
      <c r="B1593" s="90"/>
      <c r="C1593" s="58"/>
      <c r="D1593" s="58"/>
      <c r="E1593" s="58"/>
      <c r="F1593" s="58"/>
      <c r="G1593" s="58"/>
      <c r="H1593" s="30"/>
      <c r="I1593" s="34"/>
      <c r="J1593" s="5"/>
    </row>
    <row r="1594" customFormat="false" ht="15.6" hidden="true" customHeight="true" outlineLevel="0" collapsed="false">
      <c r="A1594" s="30"/>
      <c r="B1594" s="90"/>
      <c r="C1594" s="58"/>
      <c r="D1594" s="58"/>
      <c r="E1594" s="58"/>
      <c r="F1594" s="58"/>
      <c r="G1594" s="58"/>
      <c r="H1594" s="30"/>
      <c r="I1594" s="34"/>
      <c r="J1594" s="5"/>
    </row>
    <row r="1595" customFormat="false" ht="15.6" hidden="true" customHeight="true" outlineLevel="0" collapsed="false">
      <c r="A1595" s="30"/>
      <c r="B1595" s="90"/>
      <c r="C1595" s="58"/>
      <c r="D1595" s="58"/>
      <c r="E1595" s="58"/>
      <c r="F1595" s="58"/>
      <c r="G1595" s="58"/>
      <c r="H1595" s="30"/>
      <c r="I1595" s="34"/>
      <c r="J1595" s="5"/>
    </row>
    <row r="1596" customFormat="false" ht="15.6" hidden="true" customHeight="true" outlineLevel="0" collapsed="false">
      <c r="A1596" s="30"/>
      <c r="B1596" s="90"/>
      <c r="C1596" s="58"/>
      <c r="D1596" s="58"/>
      <c r="E1596" s="58"/>
      <c r="F1596" s="58"/>
      <c r="G1596" s="58"/>
      <c r="H1596" s="30"/>
      <c r="I1596" s="34"/>
      <c r="J1596" s="5"/>
    </row>
    <row r="1597" customFormat="false" ht="15.6" hidden="true" customHeight="true" outlineLevel="0" collapsed="false">
      <c r="A1597" s="30"/>
      <c r="B1597" s="90"/>
      <c r="C1597" s="58"/>
      <c r="D1597" s="58"/>
      <c r="E1597" s="58"/>
      <c r="F1597" s="58"/>
      <c r="G1597" s="58"/>
      <c r="H1597" s="30"/>
      <c r="I1597" s="34"/>
      <c r="J1597" s="5"/>
    </row>
    <row r="1598" customFormat="false" ht="15.6" hidden="true" customHeight="true" outlineLevel="0" collapsed="false">
      <c r="A1598" s="30"/>
      <c r="B1598" s="90"/>
      <c r="C1598" s="58"/>
      <c r="D1598" s="58"/>
      <c r="E1598" s="58"/>
      <c r="F1598" s="58"/>
      <c r="G1598" s="58"/>
      <c r="H1598" s="30"/>
      <c r="I1598" s="34"/>
      <c r="J1598" s="5"/>
    </row>
    <row r="1599" customFormat="false" ht="25.5" hidden="true" customHeight="true" outlineLevel="0" collapsed="false">
      <c r="A1599" s="16" t="s">
        <v>352</v>
      </c>
      <c r="B1599" s="40" t="s">
        <v>353</v>
      </c>
      <c r="C1599" s="40"/>
      <c r="D1599" s="40"/>
      <c r="E1599" s="40"/>
      <c r="F1599" s="40"/>
      <c r="G1599" s="40"/>
      <c r="H1599" s="16" t="s">
        <v>71</v>
      </c>
      <c r="I1599" s="149" t="n">
        <f aca="false">E1604</f>
        <v>106.93</v>
      </c>
      <c r="J1599" s="5"/>
    </row>
    <row r="1600" customFormat="false" ht="15.6" hidden="true" customHeight="true" outlineLevel="0" collapsed="false">
      <c r="A1600" s="30"/>
      <c r="B1600" s="90"/>
      <c r="C1600" s="58"/>
      <c r="D1600" s="58"/>
      <c r="E1600" s="58"/>
      <c r="F1600" s="58"/>
      <c r="G1600" s="58"/>
      <c r="H1600" s="30"/>
      <c r="I1600" s="34"/>
      <c r="J1600" s="5"/>
    </row>
    <row r="1601" customFormat="false" ht="15.6" hidden="true" customHeight="true" outlineLevel="0" collapsed="false">
      <c r="A1601" s="30"/>
      <c r="B1601" s="43" t="s">
        <v>31</v>
      </c>
      <c r="C1601" s="43"/>
      <c r="D1601" s="43"/>
      <c r="E1601" s="43"/>
      <c r="F1601" s="43"/>
      <c r="G1601" s="43"/>
      <c r="H1601" s="30"/>
      <c r="I1601" s="34"/>
      <c r="J1601" s="5"/>
    </row>
    <row r="1602" customFormat="false" ht="15.6" hidden="true" customHeight="true" outlineLevel="0" collapsed="false">
      <c r="A1602" s="30"/>
      <c r="B1602" s="90"/>
      <c r="C1602" s="58"/>
      <c r="D1602" s="58"/>
      <c r="E1602" s="58"/>
      <c r="F1602" s="58"/>
      <c r="G1602" s="58"/>
      <c r="H1602" s="30"/>
      <c r="I1602" s="34"/>
      <c r="J1602" s="5"/>
    </row>
    <row r="1603" customFormat="false" ht="15.6" hidden="true" customHeight="true" outlineLevel="0" collapsed="false">
      <c r="A1603" s="30"/>
      <c r="B1603" s="90"/>
      <c r="C1603" s="58"/>
      <c r="D1603" s="58"/>
      <c r="E1603" s="177" t="s">
        <v>236</v>
      </c>
      <c r="F1603" s="177"/>
      <c r="G1603" s="58"/>
      <c r="H1603" s="30"/>
      <c r="I1603" s="34"/>
      <c r="J1603" s="5"/>
    </row>
    <row r="1604" customFormat="false" ht="15.6" hidden="true" customHeight="true" outlineLevel="0" collapsed="false">
      <c r="A1604" s="30"/>
      <c r="B1604" s="212" t="s">
        <v>354</v>
      </c>
      <c r="C1604" s="58"/>
      <c r="D1604" s="58"/>
      <c r="E1604" s="177" t="n">
        <v>106.93</v>
      </c>
      <c r="F1604" s="177" t="s">
        <v>71</v>
      </c>
      <c r="G1604" s="58"/>
      <c r="H1604" s="30"/>
      <c r="I1604" s="34"/>
      <c r="J1604" s="5"/>
    </row>
    <row r="1605" customFormat="false" ht="15.6" hidden="true" customHeight="true" outlineLevel="0" collapsed="false">
      <c r="A1605" s="30"/>
      <c r="B1605" s="90"/>
      <c r="C1605" s="58"/>
      <c r="D1605" s="58"/>
      <c r="E1605" s="58"/>
      <c r="F1605" s="58"/>
      <c r="G1605" s="58"/>
      <c r="H1605" s="30"/>
      <c r="I1605" s="34"/>
      <c r="J1605" s="5"/>
    </row>
    <row r="1606" customFormat="false" ht="15.6" hidden="true" customHeight="true" outlineLevel="0" collapsed="false">
      <c r="A1606" s="30"/>
      <c r="B1606" s="90"/>
      <c r="C1606" s="58"/>
      <c r="D1606" s="58"/>
      <c r="E1606" s="58"/>
      <c r="F1606" s="58"/>
      <c r="G1606" s="58"/>
      <c r="H1606" s="30"/>
      <c r="I1606" s="34"/>
      <c r="J1606" s="5"/>
    </row>
    <row r="1607" customFormat="false" ht="15.6" hidden="true" customHeight="true" outlineLevel="0" collapsed="false">
      <c r="A1607" s="30"/>
      <c r="B1607" s="90"/>
      <c r="C1607" s="58"/>
      <c r="D1607" s="58"/>
      <c r="E1607" s="58"/>
      <c r="F1607" s="58"/>
      <c r="G1607" s="58"/>
      <c r="H1607" s="30"/>
      <c r="I1607" s="34"/>
      <c r="J1607" s="5"/>
    </row>
    <row r="1608" customFormat="false" ht="15.6" hidden="true" customHeight="true" outlineLevel="0" collapsed="false">
      <c r="A1608" s="30"/>
      <c r="B1608" s="90"/>
      <c r="C1608" s="58"/>
      <c r="D1608" s="58"/>
      <c r="E1608" s="58"/>
      <c r="F1608" s="58"/>
      <c r="G1608" s="58"/>
      <c r="H1608" s="30"/>
      <c r="I1608" s="34"/>
      <c r="J1608" s="5"/>
    </row>
    <row r="1609" customFormat="false" ht="15.6" hidden="true" customHeight="true" outlineLevel="0" collapsed="false">
      <c r="A1609" s="30"/>
      <c r="B1609" s="90"/>
      <c r="C1609" s="58"/>
      <c r="D1609" s="58"/>
      <c r="E1609" s="58"/>
      <c r="F1609" s="58"/>
      <c r="G1609" s="58"/>
      <c r="H1609" s="30"/>
      <c r="I1609" s="34"/>
      <c r="J1609" s="5"/>
    </row>
    <row r="1610" customFormat="false" ht="15.6" hidden="true" customHeight="true" outlineLevel="0" collapsed="false">
      <c r="A1610" s="30"/>
      <c r="B1610" s="90"/>
      <c r="C1610" s="58"/>
      <c r="D1610" s="58"/>
      <c r="E1610" s="58"/>
      <c r="F1610" s="58"/>
      <c r="G1610" s="58"/>
      <c r="H1610" s="30"/>
      <c r="I1610" s="34"/>
      <c r="J1610" s="5"/>
    </row>
    <row r="1611" customFormat="false" ht="15.6" hidden="true" customHeight="true" outlineLevel="0" collapsed="false">
      <c r="A1611" s="30"/>
      <c r="B1611" s="90"/>
      <c r="C1611" s="58"/>
      <c r="D1611" s="58"/>
      <c r="E1611" s="58"/>
      <c r="F1611" s="58"/>
      <c r="G1611" s="58"/>
      <c r="H1611" s="30"/>
      <c r="I1611" s="34"/>
      <c r="J1611" s="5"/>
    </row>
    <row r="1612" customFormat="false" ht="15.6" hidden="true" customHeight="true" outlineLevel="0" collapsed="false">
      <c r="A1612" s="30"/>
      <c r="B1612" s="90"/>
      <c r="C1612" s="58"/>
      <c r="D1612" s="58"/>
      <c r="E1612" s="58"/>
      <c r="F1612" s="58"/>
      <c r="G1612" s="58"/>
      <c r="H1612" s="30"/>
      <c r="I1612" s="34"/>
      <c r="J1612" s="5"/>
    </row>
    <row r="1613" customFormat="false" ht="15.6" hidden="true" customHeight="true" outlineLevel="0" collapsed="false">
      <c r="A1613" s="30"/>
      <c r="B1613" s="90"/>
      <c r="C1613" s="58"/>
      <c r="D1613" s="58"/>
      <c r="E1613" s="58"/>
      <c r="F1613" s="58"/>
      <c r="G1613" s="58"/>
      <c r="H1613" s="30"/>
      <c r="I1613" s="34"/>
      <c r="J1613" s="5"/>
    </row>
    <row r="1614" customFormat="false" ht="15.6" hidden="true" customHeight="true" outlineLevel="0" collapsed="false">
      <c r="A1614" s="30"/>
      <c r="B1614" s="90"/>
      <c r="C1614" s="58"/>
      <c r="D1614" s="58"/>
      <c r="E1614" s="58"/>
      <c r="F1614" s="58"/>
      <c r="G1614" s="58"/>
      <c r="H1614" s="30"/>
      <c r="I1614" s="34"/>
      <c r="J1614" s="5"/>
    </row>
    <row r="1615" customFormat="false" ht="15.6" hidden="true" customHeight="true" outlineLevel="0" collapsed="false">
      <c r="A1615" s="30"/>
      <c r="B1615" s="90"/>
      <c r="C1615" s="58"/>
      <c r="D1615" s="58"/>
      <c r="E1615" s="58"/>
      <c r="F1615" s="58"/>
      <c r="G1615" s="58"/>
      <c r="H1615" s="30"/>
      <c r="I1615" s="34"/>
      <c r="J1615" s="5"/>
    </row>
    <row r="1616" customFormat="false" ht="15.6" hidden="true" customHeight="true" outlineLevel="0" collapsed="false">
      <c r="A1616" s="30"/>
      <c r="B1616" s="90"/>
      <c r="C1616" s="58"/>
      <c r="D1616" s="58"/>
      <c r="E1616" s="58"/>
      <c r="F1616" s="58"/>
      <c r="G1616" s="58"/>
      <c r="H1616" s="30"/>
      <c r="I1616" s="34"/>
      <c r="J1616" s="5"/>
    </row>
    <row r="1617" customFormat="false" ht="15.6" hidden="true" customHeight="true" outlineLevel="0" collapsed="false">
      <c r="A1617" s="30"/>
      <c r="B1617" s="90"/>
      <c r="C1617" s="58"/>
      <c r="D1617" s="58"/>
      <c r="E1617" s="58"/>
      <c r="F1617" s="58"/>
      <c r="G1617" s="58"/>
      <c r="H1617" s="30"/>
      <c r="I1617" s="34"/>
      <c r="J1617" s="5"/>
    </row>
    <row r="1618" customFormat="false" ht="15.6" hidden="true" customHeight="true" outlineLevel="0" collapsed="false">
      <c r="A1618" s="30"/>
      <c r="B1618" s="90"/>
      <c r="C1618" s="58"/>
      <c r="D1618" s="58"/>
      <c r="E1618" s="58"/>
      <c r="F1618" s="58"/>
      <c r="G1618" s="58"/>
      <c r="H1618" s="30"/>
      <c r="I1618" s="34"/>
      <c r="J1618" s="5"/>
    </row>
    <row r="1619" customFormat="false" ht="15.6" hidden="true" customHeight="true" outlineLevel="0" collapsed="false">
      <c r="A1619" s="30"/>
      <c r="B1619" s="90"/>
      <c r="C1619" s="58"/>
      <c r="D1619" s="58"/>
      <c r="E1619" s="58"/>
      <c r="F1619" s="58"/>
      <c r="G1619" s="58"/>
      <c r="H1619" s="30"/>
      <c r="I1619" s="34"/>
      <c r="J1619" s="5"/>
    </row>
    <row r="1620" customFormat="false" ht="15.6" hidden="true" customHeight="true" outlineLevel="0" collapsed="false">
      <c r="A1620" s="16" t="s">
        <v>355</v>
      </c>
      <c r="B1620" s="40" t="s">
        <v>356</v>
      </c>
      <c r="C1620" s="40"/>
      <c r="D1620" s="40"/>
      <c r="E1620" s="40"/>
      <c r="F1620" s="40"/>
      <c r="G1620" s="40"/>
      <c r="H1620" s="16" t="s">
        <v>98</v>
      </c>
      <c r="I1620" s="149" t="n">
        <f aca="false">E1625</f>
        <v>4262</v>
      </c>
      <c r="J1620" s="5"/>
    </row>
    <row r="1621" customFormat="false" ht="15.6" hidden="true" customHeight="true" outlineLevel="0" collapsed="false">
      <c r="A1621" s="30"/>
      <c r="B1621" s="90"/>
      <c r="C1621" s="58"/>
      <c r="D1621" s="58"/>
      <c r="E1621" s="58"/>
      <c r="F1621" s="58"/>
      <c r="G1621" s="58"/>
      <c r="H1621" s="30"/>
      <c r="I1621" s="34"/>
      <c r="J1621" s="5"/>
    </row>
    <row r="1622" customFormat="false" ht="15.6" hidden="true" customHeight="true" outlineLevel="0" collapsed="false">
      <c r="A1622" s="30"/>
      <c r="B1622" s="43" t="s">
        <v>31</v>
      </c>
      <c r="C1622" s="43"/>
      <c r="D1622" s="43"/>
      <c r="E1622" s="43"/>
      <c r="F1622" s="43"/>
      <c r="G1622" s="43"/>
      <c r="H1622" s="30"/>
      <c r="I1622" s="34"/>
      <c r="J1622" s="5"/>
    </row>
    <row r="1623" customFormat="false" ht="15.6" hidden="true" customHeight="true" outlineLevel="0" collapsed="false">
      <c r="A1623" s="30"/>
      <c r="B1623" s="90"/>
      <c r="C1623" s="58"/>
      <c r="D1623" s="58"/>
      <c r="E1623" s="58"/>
      <c r="F1623" s="58"/>
      <c r="G1623" s="58"/>
      <c r="H1623" s="30"/>
      <c r="I1623" s="34"/>
      <c r="J1623" s="5"/>
    </row>
    <row r="1624" customFormat="false" ht="15.6" hidden="true" customHeight="true" outlineLevel="0" collapsed="false">
      <c r="A1624" s="30"/>
      <c r="B1624" s="213"/>
      <c r="C1624" s="58"/>
      <c r="D1624" s="58"/>
      <c r="E1624" s="58" t="s">
        <v>357</v>
      </c>
      <c r="F1624" s="58"/>
      <c r="G1624" s="58"/>
      <c r="H1624" s="30"/>
      <c r="I1624" s="34"/>
      <c r="J1624" s="5"/>
    </row>
    <row r="1625" customFormat="false" ht="15.6" hidden="true" customHeight="true" outlineLevel="0" collapsed="false">
      <c r="A1625" s="30"/>
      <c r="B1625" s="212" t="s">
        <v>354</v>
      </c>
      <c r="C1625" s="58"/>
      <c r="D1625" s="58"/>
      <c r="E1625" s="209" t="n">
        <v>4262</v>
      </c>
      <c r="F1625" s="58"/>
      <c r="G1625" s="58"/>
      <c r="H1625" s="30"/>
      <c r="I1625" s="34"/>
      <c r="J1625" s="5"/>
    </row>
    <row r="1626" customFormat="false" ht="15.6" hidden="true" customHeight="true" outlineLevel="0" collapsed="false">
      <c r="A1626" s="30"/>
      <c r="B1626" s="90"/>
      <c r="C1626" s="58"/>
      <c r="D1626" s="58"/>
      <c r="E1626" s="58"/>
      <c r="F1626" s="58"/>
      <c r="G1626" s="58"/>
      <c r="H1626" s="30"/>
      <c r="I1626" s="34"/>
      <c r="J1626" s="5"/>
    </row>
    <row r="1627" customFormat="false" ht="15.6" hidden="true" customHeight="true" outlineLevel="0" collapsed="false">
      <c r="A1627" s="30"/>
      <c r="B1627" s="90"/>
      <c r="C1627" s="58"/>
      <c r="D1627" s="58"/>
      <c r="E1627" s="58"/>
      <c r="F1627" s="58"/>
      <c r="G1627" s="58"/>
      <c r="H1627" s="30"/>
      <c r="I1627" s="34"/>
      <c r="J1627" s="5"/>
    </row>
    <row r="1628" customFormat="false" ht="15.6" hidden="true" customHeight="true" outlineLevel="0" collapsed="false">
      <c r="A1628" s="30"/>
      <c r="B1628" s="90"/>
      <c r="C1628" s="58"/>
      <c r="D1628" s="58"/>
      <c r="E1628" s="58"/>
      <c r="F1628" s="58"/>
      <c r="G1628" s="58"/>
      <c r="H1628" s="30"/>
      <c r="I1628" s="34"/>
      <c r="J1628" s="5"/>
    </row>
    <row r="1629" customFormat="false" ht="15.6" hidden="true" customHeight="true" outlineLevel="0" collapsed="false">
      <c r="A1629" s="30"/>
      <c r="B1629" s="90"/>
      <c r="C1629" s="58"/>
      <c r="D1629" s="58"/>
      <c r="E1629" s="58"/>
      <c r="F1629" s="58"/>
      <c r="G1629" s="58"/>
      <c r="H1629" s="30"/>
      <c r="I1629" s="34"/>
      <c r="J1629" s="5"/>
    </row>
    <row r="1630" customFormat="false" ht="15.6" hidden="true" customHeight="true" outlineLevel="0" collapsed="false">
      <c r="A1630" s="30"/>
      <c r="B1630" s="90"/>
      <c r="C1630" s="58"/>
      <c r="D1630" s="58"/>
      <c r="E1630" s="58"/>
      <c r="F1630" s="58"/>
      <c r="G1630" s="58"/>
      <c r="H1630" s="30"/>
      <c r="I1630" s="34"/>
      <c r="J1630" s="5"/>
    </row>
    <row r="1631" customFormat="false" ht="15.6" hidden="true" customHeight="true" outlineLevel="0" collapsed="false">
      <c r="A1631" s="30"/>
      <c r="B1631" s="90"/>
      <c r="C1631" s="58"/>
      <c r="D1631" s="58"/>
      <c r="E1631" s="58"/>
      <c r="F1631" s="58"/>
      <c r="G1631" s="58"/>
      <c r="H1631" s="30"/>
      <c r="I1631" s="34"/>
      <c r="J1631" s="5"/>
    </row>
    <row r="1632" customFormat="false" ht="15.6" hidden="true" customHeight="true" outlineLevel="0" collapsed="false">
      <c r="A1632" s="30"/>
      <c r="B1632" s="90"/>
      <c r="C1632" s="58"/>
      <c r="D1632" s="58"/>
      <c r="E1632" s="58"/>
      <c r="F1632" s="58"/>
      <c r="G1632" s="58"/>
      <c r="H1632" s="30"/>
      <c r="I1632" s="34"/>
      <c r="J1632" s="5"/>
    </row>
    <row r="1633" customFormat="false" ht="15.75" hidden="true" customHeight="false" outlineLevel="0" collapsed="false">
      <c r="A1633" s="30"/>
      <c r="B1633" s="90"/>
      <c r="C1633" s="58"/>
      <c r="D1633" s="58"/>
      <c r="E1633" s="58"/>
      <c r="F1633" s="58"/>
      <c r="G1633" s="58"/>
      <c r="H1633" s="30"/>
      <c r="I1633" s="34"/>
      <c r="J1633" s="5"/>
    </row>
    <row r="1634" customFormat="false" ht="15.75" hidden="true" customHeight="false" outlineLevel="0" collapsed="false">
      <c r="A1634" s="30"/>
      <c r="B1634" s="90"/>
      <c r="C1634" s="58"/>
      <c r="D1634" s="58"/>
      <c r="E1634" s="58"/>
      <c r="F1634" s="58"/>
      <c r="G1634" s="58"/>
      <c r="H1634" s="30"/>
      <c r="I1634" s="34"/>
      <c r="J1634" s="5"/>
    </row>
    <row r="1635" customFormat="false" ht="15.75" hidden="true" customHeight="false" outlineLevel="0" collapsed="false">
      <c r="A1635" s="30"/>
      <c r="B1635" s="90"/>
      <c r="C1635" s="58"/>
      <c r="D1635" s="58"/>
      <c r="E1635" s="58"/>
      <c r="F1635" s="58"/>
      <c r="G1635" s="58"/>
      <c r="H1635" s="30"/>
      <c r="I1635" s="34"/>
      <c r="J1635" s="5"/>
    </row>
    <row r="1636" customFormat="false" ht="22.5" hidden="true" customHeight="true" outlineLevel="0" collapsed="false">
      <c r="A1636" s="16" t="s">
        <v>358</v>
      </c>
      <c r="B1636" s="123" t="s">
        <v>359</v>
      </c>
      <c r="C1636" s="123"/>
      <c r="D1636" s="123"/>
      <c r="E1636" s="123"/>
      <c r="F1636" s="123"/>
      <c r="G1636" s="123"/>
      <c r="H1636" s="123"/>
      <c r="I1636" s="123"/>
      <c r="J1636" s="5"/>
    </row>
    <row r="1637" customFormat="false" ht="15.6" hidden="true" customHeight="true" outlineLevel="0" collapsed="false">
      <c r="A1637" s="30"/>
      <c r="B1637" s="90"/>
      <c r="C1637" s="58"/>
      <c r="D1637" s="58"/>
      <c r="E1637" s="58"/>
      <c r="F1637" s="58"/>
      <c r="G1637" s="58"/>
      <c r="H1637" s="30"/>
      <c r="I1637" s="34"/>
      <c r="J1637" s="5"/>
    </row>
    <row r="1638" customFormat="false" ht="33" hidden="true" customHeight="true" outlineLevel="0" collapsed="false">
      <c r="A1638" s="16" t="s">
        <v>360</v>
      </c>
      <c r="B1638" s="40" t="s">
        <v>361</v>
      </c>
      <c r="C1638" s="40"/>
      <c r="D1638" s="40"/>
      <c r="E1638" s="40"/>
      <c r="F1638" s="40"/>
      <c r="G1638" s="40"/>
      <c r="H1638" s="16" t="s">
        <v>71</v>
      </c>
      <c r="I1638" s="149" t="n">
        <f aca="false">E1646</f>
        <v>0</v>
      </c>
      <c r="J1638" s="5"/>
    </row>
    <row r="1639" customFormat="false" ht="15.6" hidden="true" customHeight="true" outlineLevel="0" collapsed="false">
      <c r="A1639" s="41"/>
      <c r="B1639" s="59"/>
      <c r="C1639" s="59"/>
      <c r="D1639" s="59"/>
      <c r="E1639" s="59"/>
      <c r="F1639" s="59"/>
      <c r="G1639" s="59"/>
      <c r="H1639" s="16"/>
      <c r="I1639" s="42"/>
      <c r="J1639" s="5"/>
    </row>
    <row r="1640" customFormat="false" ht="15.6" hidden="true" customHeight="true" outlineLevel="0" collapsed="false">
      <c r="A1640" s="30"/>
      <c r="B1640" s="193"/>
      <c r="C1640" s="194"/>
      <c r="D1640" s="194"/>
      <c r="E1640" s="214" t="s">
        <v>362</v>
      </c>
      <c r="F1640" s="214" t="s">
        <v>363</v>
      </c>
      <c r="G1640" s="215" t="s">
        <v>364</v>
      </c>
      <c r="H1640" s="216"/>
      <c r="I1640" s="9"/>
      <c r="J1640" s="5"/>
    </row>
    <row r="1641" customFormat="false" ht="15.6" hidden="true" customHeight="true" outlineLevel="0" collapsed="false">
      <c r="A1641" s="30"/>
      <c r="B1641" s="217" t="s">
        <v>365</v>
      </c>
      <c r="C1641" s="217"/>
      <c r="D1641" s="217"/>
      <c r="E1641" s="218"/>
      <c r="F1641" s="219" t="n">
        <v>6</v>
      </c>
      <c r="G1641" s="201" t="n">
        <f aca="false">E1641*F1641</f>
        <v>0</v>
      </c>
      <c r="H1641" s="201"/>
      <c r="I1641" s="9"/>
      <c r="J1641" s="5"/>
    </row>
    <row r="1642" customFormat="false" ht="15.6" hidden="true" customHeight="true" outlineLevel="0" collapsed="false">
      <c r="A1642" s="30"/>
      <c r="B1642" s="217" t="s">
        <v>366</v>
      </c>
      <c r="C1642" s="217"/>
      <c r="D1642" s="217"/>
      <c r="E1642" s="218"/>
      <c r="F1642" s="219" t="n">
        <v>6</v>
      </c>
      <c r="G1642" s="201" t="n">
        <f aca="false">E1642*F1642</f>
        <v>0</v>
      </c>
      <c r="H1642" s="220"/>
      <c r="I1642" s="9"/>
      <c r="J1642" s="5"/>
    </row>
    <row r="1643" customFormat="false" ht="15.6" hidden="true" customHeight="true" outlineLevel="0" collapsed="false">
      <c r="A1643" s="30"/>
      <c r="B1643" s="221"/>
      <c r="C1643" s="222"/>
      <c r="D1643" s="222"/>
      <c r="E1643" s="189"/>
      <c r="F1643" s="223"/>
      <c r="G1643" s="198"/>
      <c r="H1643" s="201"/>
      <c r="I1643" s="9"/>
      <c r="J1643" s="5"/>
    </row>
    <row r="1644" customFormat="false" ht="15.6" hidden="true" customHeight="true" outlineLevel="0" collapsed="false">
      <c r="A1644" s="30"/>
      <c r="B1644" s="179" t="s">
        <v>367</v>
      </c>
      <c r="C1644" s="177"/>
      <c r="D1644" s="176"/>
      <c r="E1644" s="176" t="n">
        <f aca="false">SUM(G1641:G1642)</f>
        <v>0</v>
      </c>
      <c r="F1644" s="223" t="s">
        <v>71</v>
      </c>
      <c r="G1644" s="198"/>
      <c r="H1644" s="201"/>
      <c r="I1644" s="34"/>
      <c r="J1644" s="5"/>
    </row>
    <row r="1645" customFormat="false" ht="15.6" hidden="true" customHeight="true" outlineLevel="0" collapsed="false">
      <c r="A1645" s="30"/>
      <c r="B1645" s="179"/>
      <c r="C1645" s="177"/>
      <c r="D1645" s="176"/>
      <c r="E1645" s="176"/>
      <c r="F1645" s="223"/>
      <c r="G1645" s="198"/>
      <c r="H1645" s="201"/>
      <c r="I1645" s="34"/>
      <c r="J1645" s="5"/>
    </row>
    <row r="1646" customFormat="false" ht="15.6" hidden="true" customHeight="true" outlineLevel="0" collapsed="false">
      <c r="A1646" s="30"/>
      <c r="B1646" s="55" t="s">
        <v>39</v>
      </c>
      <c r="C1646" s="55"/>
      <c r="D1646" s="55"/>
      <c r="E1646" s="56"/>
      <c r="F1646" s="57" t="s">
        <v>30</v>
      </c>
      <c r="G1646" s="198"/>
      <c r="H1646" s="201"/>
      <c r="I1646" s="34"/>
      <c r="J1646" s="5"/>
    </row>
    <row r="1647" customFormat="false" ht="15.6" hidden="true" customHeight="true" outlineLevel="0" collapsed="false">
      <c r="A1647" s="30"/>
      <c r="B1647" s="179"/>
      <c r="C1647" s="177"/>
      <c r="D1647" s="176"/>
      <c r="E1647" s="176"/>
      <c r="F1647" s="223"/>
      <c r="G1647" s="198"/>
      <c r="H1647" s="201"/>
      <c r="I1647" s="34"/>
      <c r="J1647" s="5"/>
    </row>
    <row r="1648" customFormat="false" ht="15.6" hidden="true" customHeight="true" outlineLevel="0" collapsed="false">
      <c r="A1648" s="30"/>
      <c r="B1648" s="179"/>
      <c r="C1648" s="177"/>
      <c r="D1648" s="176"/>
      <c r="E1648" s="176"/>
      <c r="F1648" s="223"/>
      <c r="G1648" s="198"/>
      <c r="H1648" s="201"/>
      <c r="I1648" s="34"/>
      <c r="J1648" s="5"/>
    </row>
    <row r="1649" customFormat="false" ht="15.6" hidden="true" customHeight="true" outlineLevel="0" collapsed="false">
      <c r="A1649" s="30"/>
      <c r="B1649" s="221"/>
      <c r="C1649" s="222"/>
      <c r="D1649" s="222"/>
      <c r="E1649" s="189"/>
      <c r="F1649" s="223"/>
      <c r="G1649" s="198"/>
      <c r="H1649" s="201"/>
      <c r="I1649" s="34"/>
      <c r="J1649" s="5"/>
    </row>
    <row r="1650" customFormat="false" ht="15.6" hidden="true" customHeight="true" outlineLevel="0" collapsed="false">
      <c r="A1650" s="30"/>
      <c r="B1650" s="221"/>
      <c r="C1650" s="222"/>
      <c r="D1650" s="222"/>
      <c r="E1650" s="189"/>
      <c r="F1650" s="223"/>
      <c r="G1650" s="198"/>
      <c r="H1650" s="201"/>
      <c r="I1650" s="34"/>
      <c r="J1650" s="5"/>
    </row>
    <row r="1651" customFormat="false" ht="15.6" hidden="true" customHeight="true" outlineLevel="0" collapsed="false">
      <c r="A1651" s="30"/>
      <c r="B1651" s="221"/>
      <c r="C1651" s="222"/>
      <c r="D1651" s="222"/>
      <c r="E1651" s="189"/>
      <c r="F1651" s="223"/>
      <c r="G1651" s="198"/>
      <c r="H1651" s="201"/>
      <c r="I1651" s="34"/>
      <c r="J1651" s="5"/>
    </row>
    <row r="1652" customFormat="false" ht="15.6" hidden="true" customHeight="true" outlineLevel="0" collapsed="false">
      <c r="A1652" s="30"/>
      <c r="B1652" s="221"/>
      <c r="C1652" s="222"/>
      <c r="D1652" s="222"/>
      <c r="E1652" s="189"/>
      <c r="F1652" s="223"/>
      <c r="G1652" s="198"/>
      <c r="H1652" s="201"/>
      <c r="I1652" s="34"/>
      <c r="J1652" s="5"/>
    </row>
    <row r="1653" customFormat="false" ht="15.6" hidden="true" customHeight="true" outlineLevel="0" collapsed="false">
      <c r="A1653" s="30"/>
      <c r="B1653" s="221"/>
      <c r="C1653" s="222"/>
      <c r="D1653" s="222"/>
      <c r="E1653" s="189"/>
      <c r="F1653" s="223"/>
      <c r="G1653" s="198"/>
      <c r="H1653" s="201"/>
      <c r="I1653" s="34"/>
      <c r="J1653" s="5"/>
    </row>
    <row r="1654" customFormat="false" ht="15.6" hidden="true" customHeight="true" outlineLevel="0" collapsed="false">
      <c r="A1654" s="30"/>
      <c r="B1654" s="221"/>
      <c r="C1654" s="222"/>
      <c r="D1654" s="222"/>
      <c r="E1654" s="189"/>
      <c r="F1654" s="223"/>
      <c r="G1654" s="198"/>
      <c r="H1654" s="201"/>
      <c r="I1654" s="34"/>
      <c r="J1654" s="5"/>
    </row>
    <row r="1655" customFormat="false" ht="15.6" hidden="true" customHeight="true" outlineLevel="0" collapsed="false">
      <c r="A1655" s="30"/>
      <c r="B1655" s="221"/>
      <c r="C1655" s="222"/>
      <c r="D1655" s="222"/>
      <c r="E1655" s="189"/>
      <c r="F1655" s="223"/>
      <c r="G1655" s="198"/>
      <c r="H1655" s="201"/>
      <c r="I1655" s="34"/>
      <c r="J1655" s="5"/>
    </row>
    <row r="1656" customFormat="false" ht="15.6" hidden="true" customHeight="true" outlineLevel="0" collapsed="false">
      <c r="A1656" s="30"/>
      <c r="B1656" s="221"/>
      <c r="C1656" s="222"/>
      <c r="D1656" s="222"/>
      <c r="E1656" s="189"/>
      <c r="F1656" s="223"/>
      <c r="G1656" s="198"/>
      <c r="H1656" s="201"/>
      <c r="I1656" s="34"/>
      <c r="J1656" s="5"/>
    </row>
    <row r="1657" customFormat="false" ht="15.6" hidden="true" customHeight="true" outlineLevel="0" collapsed="false">
      <c r="A1657" s="30"/>
      <c r="B1657" s="221"/>
      <c r="C1657" s="222"/>
      <c r="D1657" s="222"/>
      <c r="E1657" s="189"/>
      <c r="F1657" s="223"/>
      <c r="G1657" s="198"/>
      <c r="H1657" s="201"/>
      <c r="I1657" s="34"/>
      <c r="J1657" s="5"/>
    </row>
    <row r="1658" customFormat="false" ht="15.6" hidden="true" customHeight="true" outlineLevel="0" collapsed="false">
      <c r="A1658" s="30"/>
      <c r="B1658" s="221"/>
      <c r="C1658" s="222"/>
      <c r="D1658" s="222"/>
      <c r="E1658" s="189"/>
      <c r="F1658" s="223"/>
      <c r="G1658" s="198"/>
      <c r="H1658" s="201"/>
      <c r="I1658" s="34"/>
      <c r="J1658" s="5"/>
    </row>
    <row r="1659" customFormat="false" ht="15.6" hidden="true" customHeight="true" outlineLevel="0" collapsed="false">
      <c r="A1659" s="30"/>
      <c r="B1659" s="90"/>
      <c r="C1659" s="58"/>
      <c r="D1659" s="58"/>
      <c r="E1659" s="58"/>
      <c r="F1659" s="58"/>
      <c r="G1659" s="58"/>
      <c r="H1659" s="30"/>
      <c r="I1659" s="34"/>
      <c r="J1659" s="5"/>
    </row>
    <row r="1660" customFormat="false" ht="19.5" hidden="true" customHeight="true" outlineLevel="0" collapsed="false">
      <c r="A1660" s="16" t="s">
        <v>51</v>
      </c>
      <c r="B1660" s="40" t="s">
        <v>368</v>
      </c>
      <c r="C1660" s="40"/>
      <c r="D1660" s="40"/>
      <c r="E1660" s="40"/>
      <c r="F1660" s="40"/>
      <c r="G1660" s="40"/>
      <c r="H1660" s="16" t="s">
        <v>30</v>
      </c>
      <c r="I1660" s="149" t="n">
        <f aca="false">E1691</f>
        <v>1448.84</v>
      </c>
      <c r="J1660" s="5"/>
    </row>
    <row r="1661" customFormat="false" ht="15.6" hidden="true" customHeight="true" outlineLevel="0" collapsed="false">
      <c r="A1661" s="30"/>
      <c r="B1661" s="90"/>
      <c r="C1661" s="90"/>
      <c r="D1661" s="90"/>
      <c r="E1661" s="90"/>
      <c r="F1661" s="90"/>
      <c r="G1661" s="90"/>
      <c r="H1661" s="30"/>
      <c r="I1661" s="9"/>
      <c r="J1661" s="5"/>
    </row>
    <row r="1662" customFormat="false" ht="15.6" hidden="true" customHeight="true" outlineLevel="0" collapsed="false">
      <c r="A1662" s="30"/>
      <c r="B1662" s="188"/>
      <c r="C1662" s="224"/>
      <c r="D1662" s="225"/>
      <c r="E1662" s="190"/>
      <c r="F1662" s="206"/>
      <c r="G1662" s="192"/>
      <c r="H1662" s="201"/>
      <c r="I1662" s="9"/>
      <c r="J1662" s="5"/>
    </row>
    <row r="1663" customFormat="false" ht="15.6" hidden="true" customHeight="true" outlineLevel="0" collapsed="false">
      <c r="A1663" s="30"/>
      <c r="B1663" s="193"/>
      <c r="C1663" s="226" t="s">
        <v>369</v>
      </c>
      <c r="D1663" s="227"/>
      <c r="E1663" s="195"/>
      <c r="F1663" s="228"/>
      <c r="G1663" s="229"/>
      <c r="H1663" s="201"/>
      <c r="I1663" s="9"/>
      <c r="J1663" s="5"/>
    </row>
    <row r="1664" customFormat="false" ht="15.6" hidden="true" customHeight="true" outlineLevel="0" collapsed="false">
      <c r="A1664" s="30"/>
      <c r="B1664" s="188" t="s">
        <v>370</v>
      </c>
      <c r="C1664" s="189"/>
      <c r="D1664" s="189"/>
      <c r="E1664" s="190" t="s">
        <v>37</v>
      </c>
      <c r="F1664" s="199" t="n">
        <v>998.97</v>
      </c>
      <c r="G1664" s="192"/>
      <c r="H1664" s="201"/>
      <c r="I1664" s="9"/>
      <c r="J1664" s="5"/>
    </row>
    <row r="1665" customFormat="false" ht="15.6" hidden="true" customHeight="true" outlineLevel="0" collapsed="false">
      <c r="A1665" s="30"/>
      <c r="B1665" s="193" t="s">
        <v>371</v>
      </c>
      <c r="C1665" s="194"/>
      <c r="D1665" s="194"/>
      <c r="E1665" s="195" t="s">
        <v>37</v>
      </c>
      <c r="F1665" s="199" t="n">
        <v>773.55</v>
      </c>
      <c r="G1665" s="229"/>
      <c r="H1665" s="201"/>
      <c r="I1665" s="9"/>
      <c r="J1665" s="5"/>
    </row>
    <row r="1666" customFormat="false" ht="15.6" hidden="true" customHeight="true" outlineLevel="0" collapsed="false">
      <c r="A1666" s="30"/>
      <c r="B1666" s="188" t="s">
        <v>372</v>
      </c>
      <c r="C1666" s="189"/>
      <c r="D1666" s="189"/>
      <c r="E1666" s="190" t="s">
        <v>37</v>
      </c>
      <c r="F1666" s="199" t="n">
        <v>1323.02000000001</v>
      </c>
      <c r="G1666" s="192"/>
      <c r="H1666" s="201"/>
      <c r="I1666" s="9"/>
      <c r="J1666" s="5"/>
    </row>
    <row r="1667" customFormat="false" ht="15.6" hidden="true" customHeight="true" outlineLevel="0" collapsed="false">
      <c r="A1667" s="30"/>
      <c r="B1667" s="193" t="s">
        <v>373</v>
      </c>
      <c r="C1667" s="194"/>
      <c r="D1667" s="194"/>
      <c r="E1667" s="195" t="s">
        <v>37</v>
      </c>
      <c r="F1667" s="199" t="n">
        <v>560.5</v>
      </c>
      <c r="G1667" s="229"/>
      <c r="H1667" s="201"/>
      <c r="I1667" s="9"/>
      <c r="J1667" s="5"/>
    </row>
    <row r="1668" customFormat="false" ht="15.6" hidden="true" customHeight="true" outlineLevel="0" collapsed="false">
      <c r="A1668" s="30"/>
      <c r="B1668" s="188" t="s">
        <v>374</v>
      </c>
      <c r="C1668" s="189"/>
      <c r="D1668" s="189"/>
      <c r="E1668" s="190" t="s">
        <v>37</v>
      </c>
      <c r="F1668" s="199" t="n">
        <v>1401.34</v>
      </c>
      <c r="G1668" s="192"/>
      <c r="H1668" s="201"/>
      <c r="I1668" s="9"/>
      <c r="J1668" s="5"/>
    </row>
    <row r="1669" customFormat="false" ht="15.6" hidden="true" customHeight="true" outlineLevel="0" collapsed="false">
      <c r="A1669" s="30"/>
      <c r="B1669" s="188" t="s">
        <v>374</v>
      </c>
      <c r="C1669" s="189"/>
      <c r="D1669" s="189"/>
      <c r="E1669" s="190" t="s">
        <v>37</v>
      </c>
      <c r="F1669" s="199" t="n">
        <v>1825.28</v>
      </c>
      <c r="G1669" s="192"/>
      <c r="H1669" s="201"/>
      <c r="I1669" s="9"/>
      <c r="J1669" s="5"/>
    </row>
    <row r="1670" customFormat="false" ht="15.6" hidden="true" customHeight="true" outlineLevel="0" collapsed="false">
      <c r="A1670" s="30"/>
      <c r="B1670" s="193"/>
      <c r="C1670" s="194"/>
      <c r="D1670" s="194"/>
      <c r="E1670" s="195"/>
      <c r="F1670" s="206" t="n">
        <f aca="false">SUM(F1664:F1669)</f>
        <v>6882.66000000001</v>
      </c>
      <c r="G1670" s="229"/>
      <c r="H1670" s="201"/>
      <c r="I1670" s="9"/>
      <c r="J1670" s="5"/>
    </row>
    <row r="1671" customFormat="false" ht="15.6" hidden="true" customHeight="true" outlineLevel="0" collapsed="false">
      <c r="A1671" s="30"/>
      <c r="B1671" s="188"/>
      <c r="C1671" s="224" t="s">
        <v>375</v>
      </c>
      <c r="D1671" s="225"/>
      <c r="E1671" s="190"/>
      <c r="F1671" s="206"/>
      <c r="G1671" s="192"/>
      <c r="H1671" s="201"/>
      <c r="I1671" s="9"/>
      <c r="J1671" s="5"/>
    </row>
    <row r="1672" customFormat="false" ht="15.6" hidden="true" customHeight="true" outlineLevel="0" collapsed="false">
      <c r="A1672" s="30"/>
      <c r="B1672" s="193"/>
      <c r="C1672" s="226"/>
      <c r="D1672" s="227"/>
      <c r="E1672" s="195"/>
      <c r="F1672" s="230" t="s">
        <v>376</v>
      </c>
      <c r="G1672" s="231" t="s">
        <v>377</v>
      </c>
      <c r="H1672" s="201"/>
      <c r="I1672" s="9"/>
      <c r="J1672" s="5"/>
    </row>
    <row r="1673" customFormat="false" ht="15.6" hidden="true" customHeight="true" outlineLevel="0" collapsed="false">
      <c r="A1673" s="30"/>
      <c r="B1673" s="188" t="s">
        <v>370</v>
      </c>
      <c r="C1673" s="189"/>
      <c r="D1673" s="189"/>
      <c r="E1673" s="190" t="s">
        <v>37</v>
      </c>
      <c r="F1673" s="199" t="n">
        <v>532.665</v>
      </c>
      <c r="G1673" s="199" t="n">
        <v>406.37</v>
      </c>
      <c r="H1673" s="201"/>
      <c r="I1673" s="9"/>
      <c r="J1673" s="5"/>
    </row>
    <row r="1674" customFormat="false" ht="15.6" hidden="true" customHeight="true" outlineLevel="0" collapsed="false">
      <c r="A1674" s="30"/>
      <c r="B1674" s="193" t="s">
        <v>371</v>
      </c>
      <c r="C1674" s="194"/>
      <c r="D1674" s="194"/>
      <c r="E1674" s="195" t="s">
        <v>37</v>
      </c>
      <c r="F1674" s="199" t="n">
        <v>405.65</v>
      </c>
      <c r="G1674" s="199" t="n">
        <v>625.9</v>
      </c>
      <c r="H1674" s="201"/>
      <c r="I1674" s="9"/>
      <c r="J1674" s="5"/>
    </row>
    <row r="1675" customFormat="false" ht="15.6" hidden="true" customHeight="true" outlineLevel="0" collapsed="false">
      <c r="A1675" s="30"/>
      <c r="B1675" s="188" t="s">
        <v>372</v>
      </c>
      <c r="C1675" s="189"/>
      <c r="D1675" s="189"/>
      <c r="E1675" s="190" t="s">
        <v>37</v>
      </c>
      <c r="F1675" s="199" t="n">
        <v>371.996000000002</v>
      </c>
      <c r="G1675" s="199" t="n">
        <v>751.902000000006</v>
      </c>
      <c r="H1675" s="201"/>
      <c r="I1675" s="9"/>
      <c r="J1675" s="5"/>
    </row>
    <row r="1676" customFormat="false" ht="15.6" hidden="true" customHeight="true" outlineLevel="0" collapsed="false">
      <c r="A1676" s="30"/>
      <c r="B1676" s="193" t="s">
        <v>373</v>
      </c>
      <c r="C1676" s="194"/>
      <c r="D1676" s="194"/>
      <c r="E1676" s="195" t="s">
        <v>37</v>
      </c>
      <c r="F1676" s="199" t="n">
        <v>533.9</v>
      </c>
      <c r="G1676" s="199" t="n">
        <v>397.9</v>
      </c>
      <c r="H1676" s="201"/>
      <c r="I1676" s="9"/>
      <c r="J1676" s="5"/>
    </row>
    <row r="1677" customFormat="false" ht="15.6" hidden="true" customHeight="true" outlineLevel="0" collapsed="false">
      <c r="A1677" s="30"/>
      <c r="B1677" s="188" t="s">
        <v>374</v>
      </c>
      <c r="C1677" s="189"/>
      <c r="D1677" s="189"/>
      <c r="E1677" s="190" t="s">
        <v>37</v>
      </c>
      <c r="F1677" s="199" t="n">
        <v>387.98</v>
      </c>
      <c r="G1677" s="199" t="n">
        <v>1011.5</v>
      </c>
      <c r="H1677" s="201"/>
      <c r="I1677" s="9"/>
      <c r="J1677" s="5"/>
    </row>
    <row r="1678" customFormat="false" ht="15.6" hidden="true" customHeight="true" outlineLevel="0" collapsed="false">
      <c r="A1678" s="30"/>
      <c r="B1678" s="188" t="s">
        <v>374</v>
      </c>
      <c r="C1678" s="189"/>
      <c r="D1678" s="189"/>
      <c r="E1678" s="190" t="s">
        <v>37</v>
      </c>
      <c r="F1678" s="199" t="n">
        <v>539.21</v>
      </c>
      <c r="G1678" s="199" t="n">
        <v>1244.24</v>
      </c>
      <c r="H1678" s="201"/>
      <c r="I1678" s="9"/>
      <c r="J1678" s="5"/>
    </row>
    <row r="1679" customFormat="false" ht="15.6" hidden="true" customHeight="true" outlineLevel="0" collapsed="false">
      <c r="A1679" s="30"/>
      <c r="B1679" s="193"/>
      <c r="C1679" s="194"/>
      <c r="D1679" s="194"/>
      <c r="E1679" s="195"/>
      <c r="F1679" s="206" t="n">
        <f aca="false">SUM(F1673:F1678)</f>
        <v>2771.401</v>
      </c>
      <c r="G1679" s="206" t="n">
        <f aca="false">SUM(G1673:G1678)</f>
        <v>4437.81200000001</v>
      </c>
      <c r="H1679" s="201"/>
      <c r="I1679" s="9"/>
      <c r="J1679" s="5"/>
    </row>
    <row r="1680" customFormat="false" ht="15.6" hidden="true" customHeight="true" outlineLevel="0" collapsed="false">
      <c r="A1680" s="30"/>
      <c r="B1680" s="188"/>
      <c r="C1680" s="189"/>
      <c r="D1680" s="189"/>
      <c r="E1680" s="190"/>
      <c r="F1680" s="206"/>
      <c r="G1680" s="206"/>
      <c r="H1680" s="201"/>
      <c r="I1680" s="9"/>
      <c r="J1680" s="5"/>
    </row>
    <row r="1681" customFormat="false" ht="26.25" hidden="true" customHeight="true" outlineLevel="0" collapsed="false">
      <c r="A1681" s="30"/>
      <c r="B1681" s="193"/>
      <c r="C1681" s="232" t="s">
        <v>378</v>
      </c>
      <c r="D1681" s="232" t="s">
        <v>379</v>
      </c>
      <c r="E1681" s="233" t="s">
        <v>380</v>
      </c>
      <c r="F1681" s="234" t="s">
        <v>381</v>
      </c>
      <c r="G1681" s="229"/>
      <c r="H1681" s="235"/>
      <c r="I1681" s="9"/>
      <c r="J1681" s="5"/>
    </row>
    <row r="1682" customFormat="false" ht="15.6" hidden="true" customHeight="true" outlineLevel="0" collapsed="false">
      <c r="A1682" s="30"/>
      <c r="B1682" s="188"/>
      <c r="C1682" s="236" t="n">
        <f aca="false">F1670</f>
        <v>6882.66000000001</v>
      </c>
      <c r="D1682" s="237" t="n">
        <f aca="false">F1679</f>
        <v>2771.401</v>
      </c>
      <c r="E1682" s="236" t="n">
        <f aca="false">G1679</f>
        <v>4437.81200000001</v>
      </c>
      <c r="F1682" s="238" t="n">
        <v>1.25</v>
      </c>
      <c r="G1682" s="192" t="n">
        <f aca="false">((D1682+E1682)*F1682)+C1682</f>
        <v>15894.17625</v>
      </c>
      <c r="H1682" s="235"/>
      <c r="I1682" s="9"/>
      <c r="J1682" s="5"/>
    </row>
    <row r="1683" customFormat="false" ht="15.6" hidden="true" customHeight="true" outlineLevel="0" collapsed="false">
      <c r="A1683" s="30"/>
      <c r="B1683" s="239"/>
      <c r="C1683" s="239"/>
      <c r="D1683" s="239"/>
      <c r="E1683" s="239"/>
      <c r="F1683" s="239"/>
      <c r="G1683" s="231"/>
      <c r="H1683" s="30"/>
      <c r="I1683" s="9"/>
      <c r="J1683" s="5"/>
    </row>
    <row r="1684" customFormat="false" ht="15.6" hidden="true" customHeight="true" outlineLevel="0" collapsed="false">
      <c r="A1684" s="30"/>
      <c r="B1684" s="48" t="s">
        <v>382</v>
      </c>
      <c r="C1684" s="48"/>
      <c r="D1684" s="48"/>
      <c r="E1684" s="48"/>
      <c r="F1684" s="48"/>
      <c r="G1684" s="48"/>
      <c r="H1684" s="30"/>
      <c r="I1684" s="9"/>
      <c r="J1684" s="5"/>
    </row>
    <row r="1685" customFormat="false" ht="15.6" hidden="true" customHeight="true" outlineLevel="0" collapsed="false">
      <c r="A1685" s="30"/>
      <c r="B1685" s="90"/>
      <c r="C1685" s="58"/>
      <c r="D1685" s="58"/>
      <c r="E1685" s="58"/>
      <c r="F1685" s="58"/>
      <c r="G1685" s="58"/>
      <c r="H1685" s="30"/>
      <c r="I1685" s="34"/>
      <c r="J1685" s="5"/>
    </row>
    <row r="1686" customFormat="false" ht="15.6" hidden="true" customHeight="true" outlineLevel="0" collapsed="false">
      <c r="A1686" s="30"/>
      <c r="B1686" s="44" t="s">
        <v>35</v>
      </c>
      <c r="C1686" s="49"/>
      <c r="D1686" s="45"/>
      <c r="E1686" s="45"/>
      <c r="F1686" s="45"/>
      <c r="G1686" s="46"/>
      <c r="H1686" s="30"/>
      <c r="I1686" s="34"/>
      <c r="J1686" s="5"/>
    </row>
    <row r="1687" customFormat="false" ht="15.6" hidden="true" customHeight="true" outlineLevel="0" collapsed="false">
      <c r="A1687" s="30"/>
      <c r="B1687" s="50"/>
      <c r="C1687" s="51" t="n">
        <f aca="false">G1682</f>
        <v>15894.17625</v>
      </c>
      <c r="D1687" s="33" t="s">
        <v>36</v>
      </c>
      <c r="E1687" s="51" t="n">
        <v>10483.14</v>
      </c>
      <c r="F1687" s="33" t="s">
        <v>37</v>
      </c>
      <c r="G1687" s="172" t="n">
        <f aca="false">C1687-E1687</f>
        <v>5411.03625000002</v>
      </c>
      <c r="H1687" s="30"/>
      <c r="I1687" s="34"/>
      <c r="J1687" s="5"/>
    </row>
    <row r="1688" customFormat="false" ht="15.6" hidden="true" customHeight="true" outlineLevel="0" collapsed="false">
      <c r="A1688" s="30"/>
      <c r="B1688" s="53"/>
      <c r="C1688" s="54"/>
      <c r="D1688" s="45"/>
      <c r="E1688" s="45"/>
      <c r="F1688" s="45"/>
      <c r="G1688" s="46"/>
      <c r="H1688" s="30"/>
      <c r="I1688" s="34"/>
      <c r="J1688" s="5"/>
    </row>
    <row r="1689" customFormat="false" ht="15.6" hidden="true" customHeight="true" outlineLevel="0" collapsed="false">
      <c r="A1689" s="30"/>
      <c r="B1689" s="210" t="s">
        <v>345</v>
      </c>
      <c r="C1689" s="210"/>
      <c r="D1689" s="210"/>
      <c r="E1689" s="204" t="n">
        <f aca="false">G1687</f>
        <v>5411.03625000002</v>
      </c>
      <c r="F1689" s="211" t="s">
        <v>30</v>
      </c>
      <c r="G1689" s="34"/>
      <c r="H1689" s="30"/>
      <c r="I1689" s="34"/>
      <c r="J1689" s="5"/>
    </row>
    <row r="1690" customFormat="false" ht="15.6" hidden="true" customHeight="true" outlineLevel="0" collapsed="false">
      <c r="A1690" s="30"/>
      <c r="B1690" s="90"/>
      <c r="C1690" s="58"/>
      <c r="D1690" s="58"/>
      <c r="E1690" s="58"/>
      <c r="F1690" s="58"/>
      <c r="G1690" s="58"/>
      <c r="H1690" s="30"/>
      <c r="I1690" s="34"/>
      <c r="J1690" s="5"/>
    </row>
    <row r="1691" customFormat="false" ht="15.6" hidden="true" customHeight="true" outlineLevel="0" collapsed="false">
      <c r="A1691" s="30"/>
      <c r="B1691" s="55" t="s">
        <v>39</v>
      </c>
      <c r="C1691" s="55"/>
      <c r="D1691" s="55"/>
      <c r="E1691" s="56" t="n">
        <v>1448.84</v>
      </c>
      <c r="F1691" s="57" t="s">
        <v>30</v>
      </c>
      <c r="G1691" s="58"/>
      <c r="H1691" s="30"/>
      <c r="I1691" s="34"/>
      <c r="J1691" s="5"/>
    </row>
    <row r="1692" customFormat="false" ht="15.6" hidden="true" customHeight="true" outlineLevel="0" collapsed="false">
      <c r="A1692" s="30"/>
      <c r="B1692" s="90"/>
      <c r="C1692" s="58"/>
      <c r="D1692" s="58"/>
      <c r="E1692" s="58"/>
      <c r="F1692" s="58"/>
      <c r="G1692" s="58"/>
      <c r="H1692" s="30"/>
      <c r="I1692" s="34"/>
      <c r="J1692" s="5"/>
    </row>
    <row r="1693" customFormat="false" ht="15.6" hidden="true" customHeight="true" outlineLevel="0" collapsed="false">
      <c r="A1693" s="30"/>
      <c r="B1693" s="90"/>
      <c r="C1693" s="58"/>
      <c r="D1693" s="58"/>
      <c r="E1693" s="58"/>
      <c r="F1693" s="58"/>
      <c r="G1693" s="58"/>
      <c r="H1693" s="30"/>
      <c r="I1693" s="34"/>
      <c r="J1693" s="5"/>
    </row>
    <row r="1694" customFormat="false" ht="15.6" hidden="true" customHeight="true" outlineLevel="0" collapsed="false">
      <c r="A1694" s="30"/>
      <c r="B1694" s="90"/>
      <c r="C1694" s="58"/>
      <c r="D1694" s="58"/>
      <c r="E1694" s="58"/>
      <c r="F1694" s="58"/>
      <c r="G1694" s="58"/>
      <c r="H1694" s="30"/>
      <c r="I1694" s="34"/>
      <c r="J1694" s="5"/>
    </row>
    <row r="1695" customFormat="false" ht="15.6" hidden="true" customHeight="true" outlineLevel="0" collapsed="false">
      <c r="A1695" s="30"/>
      <c r="B1695" s="90"/>
      <c r="C1695" s="58"/>
      <c r="D1695" s="58"/>
      <c r="E1695" s="58"/>
      <c r="F1695" s="58"/>
      <c r="G1695" s="58"/>
      <c r="H1695" s="30"/>
      <c r="I1695" s="34"/>
      <c r="J1695" s="5"/>
    </row>
    <row r="1696" customFormat="false" ht="15.6" hidden="true" customHeight="true" outlineLevel="0" collapsed="false">
      <c r="A1696" s="30"/>
      <c r="B1696" s="90"/>
      <c r="C1696" s="58"/>
      <c r="D1696" s="58"/>
      <c r="E1696" s="58"/>
      <c r="F1696" s="58"/>
      <c r="G1696" s="58"/>
      <c r="H1696" s="30"/>
      <c r="I1696" s="34"/>
      <c r="J1696" s="5"/>
    </row>
    <row r="1697" customFormat="false" ht="15.6" hidden="true" customHeight="true" outlineLevel="0" collapsed="false">
      <c r="A1697" s="30"/>
      <c r="B1697" s="90"/>
      <c r="C1697" s="58"/>
      <c r="D1697" s="58"/>
      <c r="E1697" s="58"/>
      <c r="F1697" s="58"/>
      <c r="G1697" s="58"/>
      <c r="H1697" s="30"/>
      <c r="I1697" s="34"/>
      <c r="J1697" s="5"/>
    </row>
    <row r="1698" customFormat="false" ht="15.6" hidden="true" customHeight="true" outlineLevel="0" collapsed="false">
      <c r="A1698" s="30"/>
      <c r="B1698" s="90"/>
      <c r="C1698" s="58"/>
      <c r="D1698" s="58"/>
      <c r="E1698" s="58"/>
      <c r="F1698" s="58"/>
      <c r="G1698" s="58"/>
      <c r="H1698" s="30"/>
      <c r="I1698" s="34"/>
      <c r="J1698" s="5"/>
    </row>
    <row r="1699" customFormat="false" ht="15.6" hidden="true" customHeight="true" outlineLevel="0" collapsed="false">
      <c r="A1699" s="30"/>
      <c r="B1699" s="90"/>
      <c r="C1699" s="58"/>
      <c r="D1699" s="58"/>
      <c r="E1699" s="58"/>
      <c r="F1699" s="58"/>
      <c r="G1699" s="58"/>
      <c r="H1699" s="30"/>
      <c r="I1699" s="34"/>
      <c r="J1699" s="5"/>
    </row>
    <row r="1700" customFormat="false" ht="15.6" hidden="true" customHeight="true" outlineLevel="0" collapsed="false">
      <c r="A1700" s="30"/>
      <c r="B1700" s="90"/>
      <c r="C1700" s="58"/>
      <c r="D1700" s="58"/>
      <c r="E1700" s="58"/>
      <c r="F1700" s="58"/>
      <c r="G1700" s="58"/>
      <c r="H1700" s="30"/>
      <c r="I1700" s="34"/>
      <c r="J1700" s="5"/>
    </row>
    <row r="1701" customFormat="false" ht="15.6" hidden="true" customHeight="true" outlineLevel="0" collapsed="false">
      <c r="A1701" s="30"/>
      <c r="B1701" s="90"/>
      <c r="C1701" s="58"/>
      <c r="D1701" s="58"/>
      <c r="E1701" s="58"/>
      <c r="F1701" s="58"/>
      <c r="G1701" s="58"/>
      <c r="H1701" s="30"/>
      <c r="I1701" s="34"/>
      <c r="J1701" s="5"/>
    </row>
    <row r="1702" customFormat="false" ht="15.6" hidden="true" customHeight="true" outlineLevel="0" collapsed="false">
      <c r="A1702" s="30"/>
      <c r="B1702" s="90"/>
      <c r="C1702" s="58"/>
      <c r="D1702" s="58"/>
      <c r="E1702" s="58"/>
      <c r="F1702" s="58"/>
      <c r="G1702" s="58"/>
      <c r="H1702" s="30"/>
      <c r="I1702" s="34"/>
      <c r="J1702" s="5"/>
    </row>
    <row r="1703" customFormat="false" ht="15.6" hidden="true" customHeight="true" outlineLevel="0" collapsed="false">
      <c r="A1703" s="30"/>
      <c r="B1703" s="90"/>
      <c r="C1703" s="58"/>
      <c r="D1703" s="58"/>
      <c r="E1703" s="58"/>
      <c r="F1703" s="58"/>
      <c r="G1703" s="58"/>
      <c r="H1703" s="30"/>
      <c r="I1703" s="34"/>
      <c r="J1703" s="5"/>
    </row>
    <row r="1704" customFormat="false" ht="15.6" hidden="true" customHeight="true" outlineLevel="0" collapsed="false">
      <c r="A1704" s="30"/>
      <c r="B1704" s="90"/>
      <c r="C1704" s="58"/>
      <c r="D1704" s="58"/>
      <c r="E1704" s="58"/>
      <c r="F1704" s="58"/>
      <c r="G1704" s="58"/>
      <c r="H1704" s="30"/>
      <c r="I1704" s="34"/>
      <c r="J1704" s="5"/>
    </row>
    <row r="1705" customFormat="false" ht="15.6" hidden="true" customHeight="true" outlineLevel="0" collapsed="false">
      <c r="A1705" s="30"/>
      <c r="B1705" s="90"/>
      <c r="C1705" s="58"/>
      <c r="D1705" s="58"/>
      <c r="E1705" s="58"/>
      <c r="F1705" s="58"/>
      <c r="G1705" s="58"/>
      <c r="H1705" s="30"/>
      <c r="I1705" s="34"/>
      <c r="J1705" s="5"/>
    </row>
    <row r="1706" customFormat="false" ht="15.6" hidden="true" customHeight="true" outlineLevel="0" collapsed="false">
      <c r="A1706" s="30"/>
      <c r="B1706" s="90"/>
      <c r="C1706" s="58"/>
      <c r="D1706" s="58"/>
      <c r="E1706" s="58"/>
      <c r="F1706" s="58"/>
      <c r="G1706" s="58"/>
      <c r="H1706" s="30"/>
      <c r="I1706" s="34"/>
      <c r="J1706" s="5"/>
    </row>
    <row r="1707" customFormat="false" ht="23.25" hidden="false" customHeight="true" outlineLevel="0" collapsed="false">
      <c r="A1707" s="18" t="s">
        <v>383</v>
      </c>
      <c r="B1707" s="185" t="s">
        <v>384</v>
      </c>
      <c r="C1707" s="185"/>
      <c r="D1707" s="185"/>
      <c r="E1707" s="185"/>
      <c r="F1707" s="185"/>
      <c r="G1707" s="185"/>
      <c r="H1707" s="185"/>
      <c r="I1707" s="185"/>
      <c r="J1707" s="5"/>
    </row>
    <row r="1708" customFormat="false" ht="15.75" hidden="false" customHeight="false" outlineLevel="0" collapsed="false">
      <c r="A1708" s="30"/>
      <c r="B1708" s="31"/>
      <c r="C1708" s="31"/>
      <c r="D1708" s="31"/>
      <c r="E1708" s="31"/>
      <c r="F1708" s="31"/>
      <c r="G1708" s="31"/>
      <c r="H1708" s="30"/>
      <c r="I1708" s="9"/>
      <c r="J1708" s="5"/>
    </row>
    <row r="1709" customFormat="false" ht="23.25" hidden="false" customHeight="true" outlineLevel="0" collapsed="false">
      <c r="A1709" s="18" t="s">
        <v>385</v>
      </c>
      <c r="B1709" s="35" t="s">
        <v>386</v>
      </c>
      <c r="C1709" s="35"/>
      <c r="D1709" s="35"/>
      <c r="E1709" s="35"/>
      <c r="F1709" s="35"/>
      <c r="G1709" s="35"/>
      <c r="H1709" s="18" t="s">
        <v>71</v>
      </c>
      <c r="I1709" s="21" t="n">
        <f aca="false">D1713</f>
        <v>7000</v>
      </c>
      <c r="J1709" s="5"/>
    </row>
    <row r="1710" customFormat="false" ht="15.75" hidden="false" customHeight="false" outlineLevel="0" collapsed="false">
      <c r="A1710" s="30"/>
      <c r="B1710" s="240"/>
      <c r="C1710" s="241"/>
      <c r="D1710" s="241"/>
      <c r="E1710" s="241"/>
      <c r="F1710" s="241"/>
      <c r="G1710" s="242"/>
      <c r="H1710" s="30"/>
      <c r="I1710" s="9"/>
      <c r="J1710" s="5"/>
    </row>
    <row r="1711" customFormat="false" ht="15.75" hidden="false" customHeight="false" outlineLevel="0" collapsed="false">
      <c r="A1711" s="30"/>
      <c r="B1711" s="67" t="s">
        <v>387</v>
      </c>
      <c r="C1711" s="69" t="n">
        <v>7000</v>
      </c>
      <c r="D1711" s="68" t="s">
        <v>71</v>
      </c>
      <c r="E1711" s="241"/>
      <c r="F1711" s="241"/>
      <c r="G1711" s="242"/>
      <c r="H1711" s="30"/>
      <c r="I1711" s="9"/>
      <c r="J1711" s="5"/>
    </row>
    <row r="1712" customFormat="false" ht="15.75" hidden="false" customHeight="false" outlineLevel="0" collapsed="false">
      <c r="A1712" s="30"/>
      <c r="B1712" s="240"/>
      <c r="C1712" s="241"/>
      <c r="D1712" s="241"/>
      <c r="E1712" s="241"/>
      <c r="F1712" s="241"/>
      <c r="G1712" s="242"/>
      <c r="H1712" s="30"/>
      <c r="I1712" s="9"/>
      <c r="J1712" s="5"/>
    </row>
    <row r="1713" customFormat="false" ht="15.75" hidden="false" customHeight="false" outlineLevel="0" collapsed="false">
      <c r="A1713" s="30"/>
      <c r="B1713" s="240" t="s">
        <v>388</v>
      </c>
      <c r="C1713" s="241"/>
      <c r="D1713" s="243" t="n">
        <f aca="false">C1711</f>
        <v>7000</v>
      </c>
      <c r="E1713" s="241" t="s">
        <v>71</v>
      </c>
      <c r="F1713" s="241"/>
      <c r="G1713" s="242"/>
      <c r="H1713" s="30"/>
      <c r="I1713" s="9"/>
      <c r="J1713" s="5"/>
    </row>
    <row r="1714" customFormat="false" ht="15.75" hidden="false" customHeight="false" outlineLevel="0" collapsed="false">
      <c r="A1714" s="30"/>
      <c r="B1714" s="240"/>
      <c r="C1714" s="241"/>
      <c r="D1714" s="243"/>
      <c r="E1714" s="241"/>
      <c r="F1714" s="241"/>
      <c r="G1714" s="242"/>
      <c r="H1714" s="30"/>
      <c r="I1714" s="9"/>
      <c r="J1714" s="5"/>
    </row>
    <row r="1715" customFormat="false" ht="15.75" hidden="false" customHeight="false" outlineLevel="0" collapsed="false">
      <c r="A1715" s="30"/>
      <c r="B1715" s="240"/>
      <c r="C1715" s="241"/>
      <c r="D1715" s="243"/>
      <c r="E1715" s="241"/>
      <c r="F1715" s="241"/>
      <c r="G1715" s="242"/>
      <c r="H1715" s="30"/>
      <c r="I1715" s="9"/>
      <c r="J1715" s="5"/>
    </row>
    <row r="1716" customFormat="false" ht="15.75" hidden="false" customHeight="false" outlineLevel="0" collapsed="false">
      <c r="A1716" s="30"/>
      <c r="B1716" s="240"/>
      <c r="C1716" s="241"/>
      <c r="D1716" s="243"/>
      <c r="E1716" s="241"/>
      <c r="F1716" s="241"/>
      <c r="G1716" s="242"/>
      <c r="H1716" s="30"/>
      <c r="I1716" s="9"/>
      <c r="J1716" s="5"/>
    </row>
    <row r="1717" customFormat="false" ht="15.75" hidden="false" customHeight="false" outlineLevel="0" collapsed="false">
      <c r="A1717" s="30"/>
      <c r="B1717" s="240"/>
      <c r="C1717" s="241"/>
      <c r="D1717" s="243"/>
      <c r="E1717" s="241"/>
      <c r="F1717" s="241"/>
      <c r="G1717" s="242"/>
      <c r="H1717" s="30"/>
      <c r="I1717" s="9"/>
      <c r="J1717" s="5"/>
    </row>
    <row r="1718" customFormat="false" ht="15.75" hidden="false" customHeight="false" outlineLevel="0" collapsed="false">
      <c r="A1718" s="30"/>
      <c r="B1718" s="240"/>
      <c r="C1718" s="241"/>
      <c r="D1718" s="243"/>
      <c r="E1718" s="241"/>
      <c r="F1718" s="241"/>
      <c r="G1718" s="242"/>
      <c r="H1718" s="30"/>
      <c r="I1718" s="9"/>
      <c r="J1718" s="5"/>
    </row>
    <row r="1719" customFormat="false" ht="15.75" hidden="false" customHeight="false" outlineLevel="0" collapsed="false">
      <c r="A1719" s="30"/>
      <c r="B1719" s="240"/>
      <c r="C1719" s="241"/>
      <c r="D1719" s="243"/>
      <c r="E1719" s="241"/>
      <c r="F1719" s="241"/>
      <c r="G1719" s="242"/>
      <c r="H1719" s="30"/>
      <c r="I1719" s="9"/>
      <c r="J1719" s="5"/>
    </row>
    <row r="1720" customFormat="false" ht="15.75" hidden="false" customHeight="false" outlineLevel="0" collapsed="false">
      <c r="A1720" s="30"/>
      <c r="B1720" s="240"/>
      <c r="C1720" s="241"/>
      <c r="D1720" s="243"/>
      <c r="E1720" s="241"/>
      <c r="F1720" s="241"/>
      <c r="G1720" s="242"/>
      <c r="H1720" s="30"/>
      <c r="I1720" s="9"/>
      <c r="J1720" s="5"/>
    </row>
    <row r="1721" customFormat="false" ht="15.75" hidden="false" customHeight="false" outlineLevel="0" collapsed="false">
      <c r="A1721" s="30"/>
      <c r="B1721" s="240"/>
      <c r="C1721" s="241"/>
      <c r="D1721" s="243"/>
      <c r="E1721" s="241"/>
      <c r="F1721" s="241"/>
      <c r="G1721" s="242"/>
      <c r="H1721" s="30"/>
      <c r="I1721" s="9"/>
      <c r="J1721" s="5"/>
    </row>
    <row r="1722" customFormat="false" ht="15.75" hidden="false" customHeight="false" outlineLevel="0" collapsed="false">
      <c r="A1722" s="30"/>
      <c r="B1722" s="240"/>
      <c r="C1722" s="241"/>
      <c r="D1722" s="243"/>
      <c r="E1722" s="241"/>
      <c r="F1722" s="241"/>
      <c r="G1722" s="242"/>
      <c r="H1722" s="30"/>
      <c r="I1722" s="9"/>
      <c r="J1722" s="5"/>
    </row>
    <row r="1723" customFormat="false" ht="15.75" hidden="false" customHeight="false" outlineLevel="0" collapsed="false">
      <c r="A1723" s="30"/>
      <c r="B1723" s="240"/>
      <c r="C1723" s="241"/>
      <c r="D1723" s="243"/>
      <c r="E1723" s="241"/>
      <c r="F1723" s="241"/>
      <c r="G1723" s="242"/>
      <c r="H1723" s="30"/>
      <c r="I1723" s="9"/>
      <c r="J1723" s="5"/>
    </row>
    <row r="1724" customFormat="false" ht="15.75" hidden="false" customHeight="false" outlineLevel="0" collapsed="false">
      <c r="A1724" s="30"/>
      <c r="B1724" s="240"/>
      <c r="C1724" s="241"/>
      <c r="D1724" s="243"/>
      <c r="E1724" s="241"/>
      <c r="F1724" s="241"/>
      <c r="G1724" s="242"/>
      <c r="H1724" s="30"/>
      <c r="I1724" s="9"/>
      <c r="J1724" s="5"/>
    </row>
    <row r="1725" customFormat="false" ht="15.75" hidden="false" customHeight="false" outlineLevel="0" collapsed="false">
      <c r="A1725" s="30"/>
      <c r="B1725" s="240"/>
      <c r="C1725" s="241"/>
      <c r="D1725" s="243"/>
      <c r="E1725" s="241"/>
      <c r="F1725" s="241"/>
      <c r="G1725" s="242"/>
      <c r="H1725" s="30"/>
      <c r="I1725" s="9"/>
      <c r="J1725" s="5"/>
    </row>
    <row r="1726" customFormat="false" ht="15.75" hidden="false" customHeight="false" outlineLevel="0" collapsed="false">
      <c r="A1726" s="30"/>
      <c r="B1726" s="240"/>
      <c r="C1726" s="241"/>
      <c r="D1726" s="243"/>
      <c r="E1726" s="241"/>
      <c r="F1726" s="241"/>
      <c r="G1726" s="242"/>
      <c r="H1726" s="30"/>
      <c r="I1726" s="9"/>
      <c r="J1726" s="5"/>
    </row>
    <row r="1727" customFormat="false" ht="15.75" hidden="false" customHeight="false" outlineLevel="0" collapsed="false">
      <c r="A1727" s="30"/>
      <c r="B1727" s="240"/>
      <c r="C1727" s="241"/>
      <c r="D1727" s="243"/>
      <c r="E1727" s="241"/>
      <c r="F1727" s="241"/>
      <c r="G1727" s="242"/>
      <c r="H1727" s="30"/>
      <c r="I1727" s="9"/>
      <c r="J1727" s="5"/>
    </row>
    <row r="1728" customFormat="false" ht="15.75" hidden="false" customHeight="false" outlineLevel="0" collapsed="false">
      <c r="A1728" s="30"/>
      <c r="B1728" s="240"/>
      <c r="C1728" s="241"/>
      <c r="D1728" s="243"/>
      <c r="E1728" s="241"/>
      <c r="F1728" s="241"/>
      <c r="G1728" s="242"/>
      <c r="H1728" s="30"/>
      <c r="I1728" s="9"/>
      <c r="J1728" s="5"/>
    </row>
  </sheetData>
  <mergeCells count="225">
    <mergeCell ref="E1:I1"/>
    <mergeCell ref="E2:I2"/>
    <mergeCell ref="E3:I3"/>
    <mergeCell ref="A4:I4"/>
    <mergeCell ref="A8:I8"/>
    <mergeCell ref="B9:G9"/>
    <mergeCell ref="A10:I10"/>
    <mergeCell ref="B11:G11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6:G26"/>
    <mergeCell ref="B27:G27"/>
    <mergeCell ref="B28:G28"/>
    <mergeCell ref="B29:G29"/>
    <mergeCell ref="B30:G30"/>
    <mergeCell ref="B31:G31"/>
    <mergeCell ref="B32:G32"/>
    <mergeCell ref="B33:G33"/>
    <mergeCell ref="B35:G35"/>
    <mergeCell ref="B36:G36"/>
    <mergeCell ref="B37:G37"/>
    <mergeCell ref="B38:G38"/>
    <mergeCell ref="B39:G39"/>
    <mergeCell ref="B40:G40"/>
    <mergeCell ref="B41:G41"/>
    <mergeCell ref="B42:G42"/>
    <mergeCell ref="B43:G43"/>
    <mergeCell ref="B56:I56"/>
    <mergeCell ref="B58:G58"/>
    <mergeCell ref="B60:G60"/>
    <mergeCell ref="B61:G61"/>
    <mergeCell ref="B65:G65"/>
    <mergeCell ref="B70:D70"/>
    <mergeCell ref="B72:D72"/>
    <mergeCell ref="B88:G88"/>
    <mergeCell ref="B89:G89"/>
    <mergeCell ref="B91:C93"/>
    <mergeCell ref="B94:C95"/>
    <mergeCell ref="B96:C96"/>
    <mergeCell ref="B97:C97"/>
    <mergeCell ref="B98:C98"/>
    <mergeCell ref="B100:F100"/>
    <mergeCell ref="B104:C104"/>
    <mergeCell ref="B106:D106"/>
    <mergeCell ref="B111:D111"/>
    <mergeCell ref="B131:G131"/>
    <mergeCell ref="B132:G132"/>
    <mergeCell ref="B133:G133"/>
    <mergeCell ref="B135:D135"/>
    <mergeCell ref="E135:G135"/>
    <mergeCell ref="B136:D136"/>
    <mergeCell ref="E136:G136"/>
    <mergeCell ref="B138:D138"/>
    <mergeCell ref="B140:D140"/>
    <mergeCell ref="B141:G141"/>
    <mergeCell ref="B145:D145"/>
    <mergeCell ref="B316:G316"/>
    <mergeCell ref="B318:G318"/>
    <mergeCell ref="B394:G394"/>
    <mergeCell ref="B457:G457"/>
    <mergeCell ref="B459:G459"/>
    <mergeCell ref="B464:G464"/>
    <mergeCell ref="B467:C467"/>
    <mergeCell ref="B483:G483"/>
    <mergeCell ref="B484:G484"/>
    <mergeCell ref="B485:G485"/>
    <mergeCell ref="B490:G490"/>
    <mergeCell ref="B494:G494"/>
    <mergeCell ref="B498:G498"/>
    <mergeCell ref="B520:G520"/>
    <mergeCell ref="B523:G523"/>
    <mergeCell ref="B531:G531"/>
    <mergeCell ref="B542:G542"/>
    <mergeCell ref="B545:G545"/>
    <mergeCell ref="B550:G550"/>
    <mergeCell ref="B567:G567"/>
    <mergeCell ref="B570:G570"/>
    <mergeCell ref="B575:G575"/>
    <mergeCell ref="B580:G580"/>
    <mergeCell ref="B592:G592"/>
    <mergeCell ref="B595:G595"/>
    <mergeCell ref="B666:G666"/>
    <mergeCell ref="B669:G669"/>
    <mergeCell ref="B676:D676"/>
    <mergeCell ref="B677:G677"/>
    <mergeCell ref="B688:G688"/>
    <mergeCell ref="B691:G691"/>
    <mergeCell ref="B711:G711"/>
    <mergeCell ref="B712:G712"/>
    <mergeCell ref="B714:G714"/>
    <mergeCell ref="B719:G719"/>
    <mergeCell ref="B737:G737"/>
    <mergeCell ref="B739:G739"/>
    <mergeCell ref="B740:G740"/>
    <mergeCell ref="B744:G744"/>
    <mergeCell ref="B763:G763"/>
    <mergeCell ref="B765:C765"/>
    <mergeCell ref="B766:G766"/>
    <mergeCell ref="B768:G768"/>
    <mergeCell ref="B771:G771"/>
    <mergeCell ref="B775:C775"/>
    <mergeCell ref="B791:G791"/>
    <mergeCell ref="B793:C793"/>
    <mergeCell ref="B794:G794"/>
    <mergeCell ref="B796:G796"/>
    <mergeCell ref="B799:G799"/>
    <mergeCell ref="B803:C803"/>
    <mergeCell ref="B819:G819"/>
    <mergeCell ref="B822:G822"/>
    <mergeCell ref="B827:G827"/>
    <mergeCell ref="B831:E831"/>
    <mergeCell ref="B848:G848"/>
    <mergeCell ref="B850:G850"/>
    <mergeCell ref="B851:G851"/>
    <mergeCell ref="B855:G855"/>
    <mergeCell ref="B859:G859"/>
    <mergeCell ref="B876:G876"/>
    <mergeCell ref="B878:C878"/>
    <mergeCell ref="B879:G879"/>
    <mergeCell ref="B883:C883"/>
    <mergeCell ref="B884:G884"/>
    <mergeCell ref="B930:G930"/>
    <mergeCell ref="B932:G932"/>
    <mergeCell ref="B935:G935"/>
    <mergeCell ref="B938:G938"/>
    <mergeCell ref="B956:G956"/>
    <mergeCell ref="B960:G960"/>
    <mergeCell ref="B963:G963"/>
    <mergeCell ref="B998:G998"/>
    <mergeCell ref="B999:G999"/>
    <mergeCell ref="B1003:G1003"/>
    <mergeCell ref="B1006:G1006"/>
    <mergeCell ref="B1027:G1027"/>
    <mergeCell ref="B1028:G1028"/>
    <mergeCell ref="B1030:G1030"/>
    <mergeCell ref="B1031:G1031"/>
    <mergeCell ref="B1035:G1035"/>
    <mergeCell ref="B1040:D1040"/>
    <mergeCell ref="B1059:G1059"/>
    <mergeCell ref="B1061:G1061"/>
    <mergeCell ref="B1062:G1062"/>
    <mergeCell ref="B1066:G1066"/>
    <mergeCell ref="B1071:D1071"/>
    <mergeCell ref="B1087:G1087"/>
    <mergeCell ref="B1089:G1089"/>
    <mergeCell ref="B1090:G1090"/>
    <mergeCell ref="B1094:G1094"/>
    <mergeCell ref="B1099:D1099"/>
    <mergeCell ref="B1115:G1115"/>
    <mergeCell ref="B1117:G1117"/>
    <mergeCell ref="B1118:G1118"/>
    <mergeCell ref="B1119:G1119"/>
    <mergeCell ref="B1124:G1124"/>
    <mergeCell ref="B1146:G1146"/>
    <mergeCell ref="B1147:G1147"/>
    <mergeCell ref="B1148:G1148"/>
    <mergeCell ref="B1149:G1149"/>
    <mergeCell ref="B1150:G1150"/>
    <mergeCell ref="B1155:G1155"/>
    <mergeCell ref="B1162:D1162"/>
    <mergeCell ref="B1179:G1179"/>
    <mergeCell ref="B1180:G1180"/>
    <mergeCell ref="B1181:G1181"/>
    <mergeCell ref="B1182:G1182"/>
    <mergeCell ref="B1183:G1183"/>
    <mergeCell ref="B1188:G1188"/>
    <mergeCell ref="B1209:G1209"/>
    <mergeCell ref="B1236:G1236"/>
    <mergeCell ref="B1263:G1263"/>
    <mergeCell ref="B1291:G1291"/>
    <mergeCell ref="B1318:G1318"/>
    <mergeCell ref="B1345:G1345"/>
    <mergeCell ref="B1369:G1369"/>
    <mergeCell ref="B1394:G1394"/>
    <mergeCell ref="B1420:G1420"/>
    <mergeCell ref="B1446:G1446"/>
    <mergeCell ref="B1448:G1448"/>
    <mergeCell ref="B1450:G1450"/>
    <mergeCell ref="B1451:C1451"/>
    <mergeCell ref="E1451:F1451"/>
    <mergeCell ref="B1470:I1470"/>
    <mergeCell ref="B1471:G1471"/>
    <mergeCell ref="B1472:G1472"/>
    <mergeCell ref="B1474:G1474"/>
    <mergeCell ref="B1495:G1495"/>
    <mergeCell ref="B1497:G1497"/>
    <mergeCell ref="B1498:G1498"/>
    <mergeCell ref="B1523:G1523"/>
    <mergeCell ref="B1528:D1528"/>
    <mergeCell ref="B1559:G1559"/>
    <mergeCell ref="B1561:G1561"/>
    <mergeCell ref="B1576:G1576"/>
    <mergeCell ref="B1581:D1581"/>
    <mergeCell ref="B1583:D1583"/>
    <mergeCell ref="B1599:G1599"/>
    <mergeCell ref="B1601:G1601"/>
    <mergeCell ref="B1620:G1620"/>
    <mergeCell ref="B1622:G1622"/>
    <mergeCell ref="B1636:I1636"/>
    <mergeCell ref="B1638:G1638"/>
    <mergeCell ref="B1639:G1639"/>
    <mergeCell ref="B1641:D1641"/>
    <mergeCell ref="B1642:D1642"/>
    <mergeCell ref="B1646:D1646"/>
    <mergeCell ref="B1660:G1660"/>
    <mergeCell ref="B1661:G1661"/>
    <mergeCell ref="B1683:F1683"/>
    <mergeCell ref="B1684:G1684"/>
    <mergeCell ref="B1689:D1689"/>
    <mergeCell ref="B1691:D1691"/>
    <mergeCell ref="B1707:I1707"/>
    <mergeCell ref="B1708:G1708"/>
    <mergeCell ref="B1709:G1709"/>
  </mergeCells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0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rowBreaks count="1" manualBreakCount="1">
    <brk id="1412" man="true" max="16383" min="0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941</TotalTime>
  <Application>LibreOffice/7.0.3.1$Windows_X86_64 LibreOffice_project/d7547858d014d4cf69878db179d326fc3483e082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2020-12-29T13:12:15Z</dcterms:created>
  <dc:creator>Jessica Helena Bicudo Batistela</dc:creator>
  <dc:description/>
  <dc:language>pt-BR</dc:language>
  <cp:lastModifiedBy/>
  <cp:lastPrinted>2021-12-09T14:29:01Z</cp:lastPrinted>
  <dcterms:modified xsi:type="dcterms:W3CDTF">2022-02-21T17:01:00Z</dcterms:modified>
  <cp:revision>5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